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24226"/>
  <mc:AlternateContent xmlns:mc="http://schemas.openxmlformats.org/markup-compatibility/2006">
    <mc:Choice Requires="x15">
      <x15ac:absPath xmlns:x15ac="http://schemas.microsoft.com/office/spreadsheetml/2010/11/ac" url="L:\LTA_PGM\DATI\GESTIONE_LAVORI\REGISTRI_AEEG\2024\217_MISURA\strumento informativo condomini\"/>
    </mc:Choice>
  </mc:AlternateContent>
  <xr:revisionPtr revIDLastSave="0" documentId="13_ncr:1_{A1F4ED7C-6FB1-4A48-8217-732A89193E13}" xr6:coauthVersionLast="47" xr6:coauthVersionMax="47" xr10:uidLastSave="{00000000-0000-0000-0000-000000000000}"/>
  <workbookProtection workbookAlgorithmName="SHA-512" workbookHashValue="fBbkX5bvCb6kJhUaAHg27Z3Sdq1fMLegzOf9yI9BUlDUCQLm76isUJ8p8f9VJkp6xb0URZBhxks9FhNmpKwgIw==" workbookSaltValue="giHTnmiuj2A8+mm+DkrD0w==" workbookSpinCount="100000" lockStructure="1"/>
  <bookViews>
    <workbookView xWindow="28680" yWindow="-135" windowWidth="29040" windowHeight="15840" xr2:uid="{00000000-000D-0000-FFFF-FFFF00000000}"/>
  </bookViews>
  <sheets>
    <sheet name="Istruzioni per compilazione" sheetId="33" r:id="rId1"/>
    <sheet name="Dati bolletta" sheetId="2" r:id="rId2"/>
    <sheet name="Dati consumi" sheetId="31" r:id="rId3"/>
    <sheet name="RISULTATI" sheetId="36" r:id="rId4"/>
    <sheet name="nascondere&gt;&gt;" sheetId="34" state="hidden" r:id="rId5"/>
    <sheet name="Calcoli" sheetId="32" state="hidden" r:id="rId6"/>
    <sheet name="tendine" sheetId="30" state="hidden" r:id="rId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220" i="31" l="1"/>
  <c r="C26" i="2"/>
  <c r="E4" i="32"/>
  <c r="E5" i="32" l="1"/>
  <c r="G16" i="31" l="1"/>
  <c r="G18" i="31"/>
  <c r="H18" i="31"/>
  <c r="I18" i="31" s="1"/>
  <c r="G19" i="31"/>
  <c r="H19" i="31"/>
  <c r="I19" i="31" s="1"/>
  <c r="G20" i="31"/>
  <c r="H20" i="31"/>
  <c r="I20" i="31" s="1"/>
  <c r="G21" i="31"/>
  <c r="H21" i="31"/>
  <c r="I21" i="31" s="1"/>
  <c r="G22" i="31"/>
  <c r="H22" i="31"/>
  <c r="G23" i="31"/>
  <c r="H23" i="31"/>
  <c r="I23" i="31" s="1"/>
  <c r="G24" i="31"/>
  <c r="H24" i="31"/>
  <c r="I24" i="31" s="1"/>
  <c r="G25" i="31"/>
  <c r="H25" i="31"/>
  <c r="I25" i="31" s="1"/>
  <c r="G26" i="31"/>
  <c r="H26" i="31"/>
  <c r="I26" i="31" s="1"/>
  <c r="G27" i="31"/>
  <c r="H27" i="31"/>
  <c r="G28" i="31"/>
  <c r="H28" i="31"/>
  <c r="I28" i="31"/>
  <c r="G29" i="31"/>
  <c r="H29" i="31"/>
  <c r="I29" i="31" s="1"/>
  <c r="G30" i="31"/>
  <c r="H30" i="31"/>
  <c r="G31" i="31"/>
  <c r="H31" i="31"/>
  <c r="I31" i="31" s="1"/>
  <c r="G32" i="31"/>
  <c r="H32" i="31"/>
  <c r="G33" i="31"/>
  <c r="H33" i="31"/>
  <c r="G34" i="31"/>
  <c r="H34" i="31"/>
  <c r="G35" i="31"/>
  <c r="H35" i="31"/>
  <c r="I35" i="31" s="1"/>
  <c r="G36" i="31"/>
  <c r="H36" i="31"/>
  <c r="I36" i="31" s="1"/>
  <c r="G37" i="31"/>
  <c r="H37" i="31"/>
  <c r="G38" i="31"/>
  <c r="I38" i="31" s="1"/>
  <c r="H38" i="31"/>
  <c r="G39" i="31"/>
  <c r="H39" i="31"/>
  <c r="I39" i="31"/>
  <c r="G40" i="31"/>
  <c r="H40" i="31"/>
  <c r="I40" i="31" s="1"/>
  <c r="G41" i="31"/>
  <c r="H41" i="31"/>
  <c r="G42" i="31"/>
  <c r="I42" i="31" s="1"/>
  <c r="H42" i="31"/>
  <c r="G43" i="31"/>
  <c r="H43" i="31"/>
  <c r="G44" i="31"/>
  <c r="H44" i="31"/>
  <c r="I44" i="31"/>
  <c r="G45" i="31"/>
  <c r="H45" i="31"/>
  <c r="G46" i="31"/>
  <c r="H46" i="31"/>
  <c r="G47" i="31"/>
  <c r="H47" i="31"/>
  <c r="I47" i="31" s="1"/>
  <c r="G48" i="31"/>
  <c r="I48" i="31" s="1"/>
  <c r="H48" i="31"/>
  <c r="G49" i="31"/>
  <c r="I49" i="31" s="1"/>
  <c r="H49" i="31"/>
  <c r="G50" i="31"/>
  <c r="H50" i="31"/>
  <c r="I50" i="31" s="1"/>
  <c r="G51" i="31"/>
  <c r="H51" i="31"/>
  <c r="I51" i="31" s="1"/>
  <c r="G52" i="31"/>
  <c r="H52" i="31"/>
  <c r="I52" i="31" s="1"/>
  <c r="G53" i="31"/>
  <c r="H53" i="31"/>
  <c r="G54" i="31"/>
  <c r="H54" i="31"/>
  <c r="G55" i="31"/>
  <c r="H55" i="31"/>
  <c r="I55" i="31" s="1"/>
  <c r="G56" i="31"/>
  <c r="H56" i="31"/>
  <c r="I56" i="31" s="1"/>
  <c r="G57" i="31"/>
  <c r="H57" i="31"/>
  <c r="I57" i="31" s="1"/>
  <c r="G58" i="31"/>
  <c r="H58" i="31"/>
  <c r="I58" i="31" s="1"/>
  <c r="G59" i="31"/>
  <c r="H59" i="31"/>
  <c r="G60" i="31"/>
  <c r="H60" i="31"/>
  <c r="G61" i="31"/>
  <c r="H61" i="31"/>
  <c r="G62" i="31"/>
  <c r="H62" i="31"/>
  <c r="G63" i="31"/>
  <c r="H63" i="31"/>
  <c r="G64" i="31"/>
  <c r="H64" i="31"/>
  <c r="G65" i="31"/>
  <c r="H65" i="31"/>
  <c r="G66" i="31"/>
  <c r="H66" i="31"/>
  <c r="G67" i="31"/>
  <c r="H67" i="31"/>
  <c r="G68" i="31"/>
  <c r="H68" i="31"/>
  <c r="I68" i="31" s="1"/>
  <c r="G69" i="31"/>
  <c r="H69" i="31"/>
  <c r="I69" i="31" s="1"/>
  <c r="G70" i="31"/>
  <c r="H70" i="31"/>
  <c r="G71" i="31"/>
  <c r="H71" i="31"/>
  <c r="I71" i="31" s="1"/>
  <c r="G72" i="31"/>
  <c r="H72" i="31"/>
  <c r="I72" i="31" s="1"/>
  <c r="G73" i="31"/>
  <c r="H73" i="31"/>
  <c r="I73" i="31" s="1"/>
  <c r="G74" i="31"/>
  <c r="H74" i="31"/>
  <c r="I74" i="31" s="1"/>
  <c r="G75" i="31"/>
  <c r="H75" i="31"/>
  <c r="G76" i="31"/>
  <c r="H76" i="31"/>
  <c r="I76" i="31"/>
  <c r="G77" i="31"/>
  <c r="H77" i="31"/>
  <c r="G78" i="31"/>
  <c r="H78" i="31"/>
  <c r="G79" i="31"/>
  <c r="H79" i="31"/>
  <c r="I79" i="31"/>
  <c r="G80" i="31"/>
  <c r="H80" i="31"/>
  <c r="G81" i="31"/>
  <c r="H81" i="31"/>
  <c r="I81" i="31" s="1"/>
  <c r="G82" i="31"/>
  <c r="H82" i="31"/>
  <c r="G83" i="31"/>
  <c r="H83" i="31"/>
  <c r="I83" i="31" s="1"/>
  <c r="G84" i="31"/>
  <c r="H84" i="31"/>
  <c r="I84" i="31" s="1"/>
  <c r="G85" i="31"/>
  <c r="H85" i="31"/>
  <c r="G86" i="31"/>
  <c r="H86" i="31"/>
  <c r="G87" i="31"/>
  <c r="H87" i="31"/>
  <c r="G88" i="31"/>
  <c r="H88" i="31"/>
  <c r="I88" i="31" s="1"/>
  <c r="G89" i="31"/>
  <c r="H89" i="31"/>
  <c r="I89" i="31" s="1"/>
  <c r="G90" i="31"/>
  <c r="H90" i="31"/>
  <c r="G91" i="31"/>
  <c r="H91" i="31"/>
  <c r="G92" i="31"/>
  <c r="H92" i="31"/>
  <c r="G93" i="31"/>
  <c r="H93" i="31"/>
  <c r="G94" i="31"/>
  <c r="H94" i="31"/>
  <c r="G95" i="31"/>
  <c r="H95" i="31"/>
  <c r="I95" i="31" s="1"/>
  <c r="G96" i="31"/>
  <c r="H96" i="31"/>
  <c r="G97" i="31"/>
  <c r="H97" i="31"/>
  <c r="G98" i="31"/>
  <c r="H98" i="31"/>
  <c r="G99" i="31"/>
  <c r="H99" i="31"/>
  <c r="I99" i="31" s="1"/>
  <c r="G100" i="31"/>
  <c r="H100" i="31"/>
  <c r="I100" i="31" s="1"/>
  <c r="G101" i="31"/>
  <c r="H101" i="31"/>
  <c r="G102" i="31"/>
  <c r="I102" i="31" s="1"/>
  <c r="H102" i="31"/>
  <c r="G103" i="31"/>
  <c r="H103" i="31"/>
  <c r="I103" i="31"/>
  <c r="G104" i="31"/>
  <c r="H104" i="31"/>
  <c r="I104" i="31" s="1"/>
  <c r="G105" i="31"/>
  <c r="H105" i="31"/>
  <c r="G106" i="31"/>
  <c r="H106" i="31"/>
  <c r="I106" i="31"/>
  <c r="G107" i="31"/>
  <c r="H107" i="31"/>
  <c r="G108" i="31"/>
  <c r="I108" i="31" s="1"/>
  <c r="H108" i="31"/>
  <c r="G109" i="31"/>
  <c r="H109" i="31"/>
  <c r="G110" i="31"/>
  <c r="H110" i="31"/>
  <c r="G111" i="31"/>
  <c r="H111" i="31"/>
  <c r="I111" i="31" s="1"/>
  <c r="G112" i="31"/>
  <c r="H112" i="31"/>
  <c r="G113" i="31"/>
  <c r="I113" i="31" s="1"/>
  <c r="H113" i="31"/>
  <c r="G114" i="31"/>
  <c r="H114" i="31"/>
  <c r="I114" i="31" s="1"/>
  <c r="G115" i="31"/>
  <c r="H115" i="31"/>
  <c r="I115" i="31" s="1"/>
  <c r="G116" i="31"/>
  <c r="H116" i="31"/>
  <c r="I116" i="31" s="1"/>
  <c r="G117" i="31"/>
  <c r="H117" i="31"/>
  <c r="G118" i="31"/>
  <c r="H118" i="31"/>
  <c r="G119" i="31"/>
  <c r="H119" i="31"/>
  <c r="G120" i="31"/>
  <c r="H120" i="31"/>
  <c r="G121" i="31"/>
  <c r="H121" i="31"/>
  <c r="I121" i="31" s="1"/>
  <c r="G122" i="31"/>
  <c r="H122" i="31"/>
  <c r="I122" i="31" s="1"/>
  <c r="G123" i="31"/>
  <c r="H123" i="31"/>
  <c r="G124" i="31"/>
  <c r="I124" i="31" s="1"/>
  <c r="H124" i="31"/>
  <c r="G125" i="31"/>
  <c r="H125" i="31"/>
  <c r="G126" i="31"/>
  <c r="H126" i="31"/>
  <c r="G127" i="31"/>
  <c r="H127" i="31"/>
  <c r="I127" i="31" s="1"/>
  <c r="G128" i="31"/>
  <c r="I128" i="31" s="1"/>
  <c r="H128" i="31"/>
  <c r="G129" i="31"/>
  <c r="H129" i="31"/>
  <c r="I129" i="31"/>
  <c r="G130" i="31"/>
  <c r="H130" i="31"/>
  <c r="I130" i="31" s="1"/>
  <c r="G131" i="31"/>
  <c r="H131" i="31"/>
  <c r="G132" i="31"/>
  <c r="H132" i="31"/>
  <c r="I132" i="31" s="1"/>
  <c r="G133" i="31"/>
  <c r="H133" i="31"/>
  <c r="I133" i="31" s="1"/>
  <c r="G134" i="31"/>
  <c r="H134" i="31"/>
  <c r="G135" i="31"/>
  <c r="I135" i="31" s="1"/>
  <c r="H135" i="31"/>
  <c r="G136" i="31"/>
  <c r="H136" i="31"/>
  <c r="I136" i="31" s="1"/>
  <c r="G137" i="31"/>
  <c r="H137" i="31"/>
  <c r="I137" i="31" s="1"/>
  <c r="G138" i="31"/>
  <c r="H138" i="31"/>
  <c r="I138" i="31" s="1"/>
  <c r="G139" i="31"/>
  <c r="H139" i="31"/>
  <c r="G140" i="31"/>
  <c r="H140" i="31"/>
  <c r="I140" i="31"/>
  <c r="G141" i="31"/>
  <c r="H141" i="31"/>
  <c r="I141" i="31" s="1"/>
  <c r="G142" i="31"/>
  <c r="H142" i="31"/>
  <c r="G143" i="31"/>
  <c r="I143" i="31" s="1"/>
  <c r="H143" i="31"/>
  <c r="G144" i="31"/>
  <c r="H144" i="31"/>
  <c r="G145" i="31"/>
  <c r="H145" i="31"/>
  <c r="I145" i="31" s="1"/>
  <c r="G146" i="31"/>
  <c r="H146" i="31"/>
  <c r="G147" i="31"/>
  <c r="H147" i="31"/>
  <c r="G148" i="31"/>
  <c r="H148" i="31"/>
  <c r="G149" i="31"/>
  <c r="H149" i="31"/>
  <c r="I149" i="31" s="1"/>
  <c r="G150" i="31"/>
  <c r="I150" i="31" s="1"/>
  <c r="H150" i="31"/>
  <c r="G151" i="31"/>
  <c r="H151" i="31"/>
  <c r="I151" i="31" s="1"/>
  <c r="G152" i="31"/>
  <c r="H152" i="31"/>
  <c r="G153" i="31"/>
  <c r="H153" i="31"/>
  <c r="I153" i="31" s="1"/>
  <c r="G154" i="31"/>
  <c r="I154" i="31" s="1"/>
  <c r="H154" i="31"/>
  <c r="G155" i="31"/>
  <c r="H155" i="31"/>
  <c r="I155" i="31" s="1"/>
  <c r="G156" i="31"/>
  <c r="H156" i="31"/>
  <c r="I156" i="31"/>
  <c r="G157" i="31"/>
  <c r="H157" i="31"/>
  <c r="G158" i="31"/>
  <c r="H158" i="31"/>
  <c r="G159" i="31"/>
  <c r="H159" i="31"/>
  <c r="I159" i="31"/>
  <c r="G160" i="31"/>
  <c r="H160" i="31"/>
  <c r="G161" i="31"/>
  <c r="I161" i="31" s="1"/>
  <c r="H161" i="31"/>
  <c r="G162" i="31"/>
  <c r="H162" i="31"/>
  <c r="I162" i="31"/>
  <c r="G163" i="31"/>
  <c r="H163" i="31"/>
  <c r="G164" i="31"/>
  <c r="H164" i="31"/>
  <c r="I164" i="31" s="1"/>
  <c r="G165" i="31"/>
  <c r="H165" i="31"/>
  <c r="I165" i="31" s="1"/>
  <c r="G166" i="31"/>
  <c r="H166" i="31"/>
  <c r="G167" i="31"/>
  <c r="H167" i="31"/>
  <c r="I167" i="31" s="1"/>
  <c r="G168" i="31"/>
  <c r="H168" i="31"/>
  <c r="G169" i="31"/>
  <c r="H169" i="31"/>
  <c r="I169" i="31" s="1"/>
  <c r="G170" i="31"/>
  <c r="H170" i="31"/>
  <c r="G171" i="31"/>
  <c r="H171" i="31"/>
  <c r="I171" i="31" s="1"/>
  <c r="G172" i="31"/>
  <c r="H172" i="31"/>
  <c r="I172" i="31" s="1"/>
  <c r="G173" i="31"/>
  <c r="H173" i="31"/>
  <c r="G174" i="31"/>
  <c r="H174" i="31"/>
  <c r="G175" i="31"/>
  <c r="H175" i="31"/>
  <c r="I175" i="31" s="1"/>
  <c r="G176" i="31"/>
  <c r="H176" i="31"/>
  <c r="G177" i="31"/>
  <c r="H177" i="31"/>
  <c r="I177" i="31"/>
  <c r="G178" i="31"/>
  <c r="H178" i="31"/>
  <c r="I178" i="31" s="1"/>
  <c r="G179" i="31"/>
  <c r="H179" i="31"/>
  <c r="G180" i="31"/>
  <c r="H180" i="31"/>
  <c r="G181" i="31"/>
  <c r="H181" i="31"/>
  <c r="I181" i="31" s="1"/>
  <c r="G182" i="31"/>
  <c r="H182" i="31"/>
  <c r="G183" i="31"/>
  <c r="H183" i="31"/>
  <c r="I183" i="31" s="1"/>
  <c r="G184" i="31"/>
  <c r="H184" i="31"/>
  <c r="G185" i="31"/>
  <c r="H185" i="31"/>
  <c r="I185" i="31" s="1"/>
  <c r="G186" i="31"/>
  <c r="I186" i="31" s="1"/>
  <c r="H186" i="31"/>
  <c r="G187" i="31"/>
  <c r="H187" i="31"/>
  <c r="I187" i="31" s="1"/>
  <c r="G188" i="31"/>
  <c r="H188" i="31"/>
  <c r="I188" i="31"/>
  <c r="G189" i="31"/>
  <c r="I189" i="31" s="1"/>
  <c r="H189" i="31"/>
  <c r="G190" i="31"/>
  <c r="H190" i="31"/>
  <c r="G191" i="31"/>
  <c r="H191" i="31"/>
  <c r="I191" i="31"/>
  <c r="G192" i="31"/>
  <c r="H192" i="31"/>
  <c r="G193" i="31"/>
  <c r="I193" i="31" s="1"/>
  <c r="H193" i="31"/>
  <c r="G194" i="31"/>
  <c r="H194" i="31"/>
  <c r="I194" i="31"/>
  <c r="G195" i="31"/>
  <c r="H195" i="31"/>
  <c r="G196" i="31"/>
  <c r="H196" i="31"/>
  <c r="I196" i="31" s="1"/>
  <c r="G197" i="31"/>
  <c r="H197" i="31"/>
  <c r="I197" i="31" s="1"/>
  <c r="G198" i="31"/>
  <c r="H198" i="31"/>
  <c r="G199" i="31"/>
  <c r="H199" i="31"/>
  <c r="I199" i="31" s="1"/>
  <c r="G200" i="31"/>
  <c r="H200" i="31"/>
  <c r="G201" i="31"/>
  <c r="H201" i="31"/>
  <c r="I201" i="31" s="1"/>
  <c r="G202" i="31"/>
  <c r="H202" i="31"/>
  <c r="G203" i="31"/>
  <c r="H203" i="31"/>
  <c r="I203" i="31" s="1"/>
  <c r="G204" i="31"/>
  <c r="H204" i="31"/>
  <c r="I204" i="31" s="1"/>
  <c r="G205" i="31"/>
  <c r="H205" i="31"/>
  <c r="G206" i="31"/>
  <c r="H206" i="31"/>
  <c r="G207" i="31"/>
  <c r="H207" i="31"/>
  <c r="I207" i="31" s="1"/>
  <c r="G208" i="31"/>
  <c r="H208" i="31"/>
  <c r="G209" i="31"/>
  <c r="H209" i="31"/>
  <c r="I209" i="31"/>
  <c r="G210" i="31"/>
  <c r="H210" i="31"/>
  <c r="I210" i="31" s="1"/>
  <c r="G211" i="31"/>
  <c r="H211" i="31"/>
  <c r="G212" i="31"/>
  <c r="H212" i="31"/>
  <c r="G213" i="31"/>
  <c r="H213" i="31"/>
  <c r="I213" i="31" s="1"/>
  <c r="G214" i="31"/>
  <c r="H214" i="31"/>
  <c r="G215" i="31"/>
  <c r="H215" i="31"/>
  <c r="I215" i="31" s="1"/>
  <c r="G216" i="31"/>
  <c r="H216" i="31"/>
  <c r="G217" i="31"/>
  <c r="H217" i="31"/>
  <c r="I217" i="31" s="1"/>
  <c r="G218" i="31"/>
  <c r="I218" i="31" s="1"/>
  <c r="H218" i="31"/>
  <c r="G219" i="31"/>
  <c r="H219" i="31"/>
  <c r="I219" i="31" s="1"/>
  <c r="G220" i="31"/>
  <c r="I220" i="31"/>
  <c r="G221" i="31"/>
  <c r="H221" i="31"/>
  <c r="G222" i="31"/>
  <c r="H222" i="31"/>
  <c r="G223" i="31"/>
  <c r="H223" i="31"/>
  <c r="I223" i="31"/>
  <c r="G224" i="31"/>
  <c r="H224" i="31"/>
  <c r="G225" i="31"/>
  <c r="I225" i="31" s="1"/>
  <c r="H225" i="31"/>
  <c r="G226" i="31"/>
  <c r="H226" i="31"/>
  <c r="I226" i="31"/>
  <c r="G227" i="31"/>
  <c r="H227" i="31"/>
  <c r="G228" i="31"/>
  <c r="H228" i="31"/>
  <c r="I228" i="31" s="1"/>
  <c r="G229" i="31"/>
  <c r="H229" i="31"/>
  <c r="I229" i="31" s="1"/>
  <c r="G230" i="31"/>
  <c r="H230" i="31"/>
  <c r="G231" i="31"/>
  <c r="H231" i="31"/>
  <c r="I231" i="31" s="1"/>
  <c r="G232" i="31"/>
  <c r="H232" i="31"/>
  <c r="G233" i="31"/>
  <c r="H233" i="31"/>
  <c r="I233" i="31" s="1"/>
  <c r="G234" i="31"/>
  <c r="H234" i="31"/>
  <c r="G235" i="31"/>
  <c r="H235" i="31"/>
  <c r="I235" i="31" s="1"/>
  <c r="G236" i="31"/>
  <c r="H236" i="31"/>
  <c r="I236" i="31" s="1"/>
  <c r="G237" i="31"/>
  <c r="H237" i="31"/>
  <c r="G238" i="31"/>
  <c r="H238" i="31"/>
  <c r="G239" i="31"/>
  <c r="H239" i="31"/>
  <c r="I239" i="31" s="1"/>
  <c r="G240" i="31"/>
  <c r="H240" i="31"/>
  <c r="G241" i="31"/>
  <c r="H241" i="31"/>
  <c r="I241" i="31"/>
  <c r="G242" i="31"/>
  <c r="H242" i="31"/>
  <c r="I242" i="31" s="1"/>
  <c r="G243" i="31"/>
  <c r="H243" i="31"/>
  <c r="G244" i="31"/>
  <c r="H244" i="31"/>
  <c r="G17" i="31"/>
  <c r="H17" i="31"/>
  <c r="I17" i="31" s="1"/>
  <c r="B21" i="32"/>
  <c r="H10" i="31"/>
  <c r="H11" i="31"/>
  <c r="H12" i="31"/>
  <c r="I12" i="31" s="1"/>
  <c r="H13" i="31"/>
  <c r="H14" i="31"/>
  <c r="H15" i="31"/>
  <c r="H16" i="31"/>
  <c r="G10" i="31"/>
  <c r="G11" i="31"/>
  <c r="I11" i="31" s="1"/>
  <c r="G12" i="31"/>
  <c r="G13" i="31"/>
  <c r="G14" i="31"/>
  <c r="G15" i="31"/>
  <c r="G9" i="31"/>
  <c r="G7" i="31"/>
  <c r="G8" i="31"/>
  <c r="H7" i="31"/>
  <c r="H8" i="31"/>
  <c r="H9" i="31"/>
  <c r="C39" i="2"/>
  <c r="I9" i="31" l="1"/>
  <c r="I8" i="31"/>
  <c r="I7" i="31"/>
  <c r="I15" i="31"/>
  <c r="I13" i="31"/>
  <c r="I14" i="31"/>
  <c r="I10" i="31"/>
  <c r="I16" i="31"/>
  <c r="I202" i="31"/>
  <c r="I166" i="31"/>
  <c r="I237" i="31"/>
  <c r="I173" i="31"/>
  <c r="I208" i="31"/>
  <c r="I120" i="31"/>
  <c r="I98" i="31"/>
  <c r="I90" i="31"/>
  <c r="I82" i="31"/>
  <c r="I60" i="31"/>
  <c r="I105" i="31"/>
  <c r="I67" i="31"/>
  <c r="I59" i="31"/>
  <c r="I224" i="31"/>
  <c r="I119" i="31"/>
  <c r="I97" i="31"/>
  <c r="I221" i="31"/>
  <c r="I157" i="31"/>
  <c r="I192" i="31"/>
  <c r="I134" i="31"/>
  <c r="I80" i="31"/>
  <c r="I234" i="31"/>
  <c r="I212" i="31"/>
  <c r="I170" i="31"/>
  <c r="I65" i="31"/>
  <c r="I205" i="31"/>
  <c r="I87" i="31"/>
  <c r="I142" i="31"/>
  <c r="I112" i="31"/>
  <c r="I118" i="31"/>
  <c r="I22" i="31"/>
  <c r="I148" i="31"/>
  <c r="I240" i="31"/>
  <c r="I176" i="31"/>
  <c r="I64" i="31"/>
  <c r="I27" i="31"/>
  <c r="I146" i="31"/>
  <c r="I131" i="31"/>
  <c r="I63" i="31"/>
  <c r="I34" i="31"/>
  <c r="I123" i="31"/>
  <c r="I41" i="31"/>
  <c r="I70" i="31"/>
  <c r="I33" i="31"/>
  <c r="I160" i="31"/>
  <c r="I92" i="31"/>
  <c r="I54" i="31"/>
  <c r="I244" i="31"/>
  <c r="I180" i="31"/>
  <c r="I222" i="31"/>
  <c r="I190" i="31"/>
  <c r="I158" i="31"/>
  <c r="I125" i="31"/>
  <c r="I91" i="31"/>
  <c r="I78" i="31"/>
  <c r="I37" i="31"/>
  <c r="I227" i="31"/>
  <c r="I195" i="31"/>
  <c r="I163" i="31"/>
  <c r="I144" i="31"/>
  <c r="I117" i="31"/>
  <c r="I77" i="31"/>
  <c r="I43" i="31"/>
  <c r="I30" i="31"/>
  <c r="I110" i="31"/>
  <c r="I96" i="31"/>
  <c r="I182" i="31"/>
  <c r="I232" i="31"/>
  <c r="I200" i="31"/>
  <c r="I168" i="31"/>
  <c r="I109" i="31"/>
  <c r="I75" i="31"/>
  <c r="I62" i="31"/>
  <c r="I214" i="31"/>
  <c r="I238" i="31"/>
  <c r="I206" i="31"/>
  <c r="I174" i="31"/>
  <c r="I101" i="31"/>
  <c r="I61" i="31"/>
  <c r="I243" i="31"/>
  <c r="I211" i="31"/>
  <c r="I179" i="31"/>
  <c r="I147" i="31"/>
  <c r="I107" i="31"/>
  <c r="I94" i="31"/>
  <c r="I53" i="31"/>
  <c r="I66" i="31"/>
  <c r="I93" i="31"/>
  <c r="I46" i="31"/>
  <c r="I198" i="31"/>
  <c r="I86" i="31"/>
  <c r="I32" i="31"/>
  <c r="I230" i="31"/>
  <c r="I216" i="31"/>
  <c r="I184" i="31"/>
  <c r="I152" i="31"/>
  <c r="I139" i="31"/>
  <c r="I126" i="31"/>
  <c r="I85" i="31"/>
  <c r="I45" i="31"/>
  <c r="D244" i="36" l="1"/>
  <c r="D243" i="36"/>
  <c r="D242" i="36"/>
  <c r="D241" i="36"/>
  <c r="D240" i="36"/>
  <c r="D239" i="36"/>
  <c r="D238" i="36"/>
  <c r="D237" i="36"/>
  <c r="D236" i="36"/>
  <c r="D235" i="36"/>
  <c r="D234" i="36"/>
  <c r="D233" i="36"/>
  <c r="D232" i="36"/>
  <c r="D231" i="36"/>
  <c r="D230" i="36"/>
  <c r="D229" i="36"/>
  <c r="D228" i="36"/>
  <c r="D227" i="36"/>
  <c r="D226" i="36"/>
  <c r="D225" i="36"/>
  <c r="D224" i="36"/>
  <c r="D223" i="36"/>
  <c r="D222" i="36"/>
  <c r="D221" i="36"/>
  <c r="D220" i="36"/>
  <c r="D219" i="36"/>
  <c r="D218" i="36"/>
  <c r="D217" i="36"/>
  <c r="D216" i="36"/>
  <c r="D215" i="36"/>
  <c r="D214" i="36"/>
  <c r="D213" i="36"/>
  <c r="D212" i="36"/>
  <c r="D211" i="36"/>
  <c r="D210" i="36"/>
  <c r="D209" i="36"/>
  <c r="D208" i="36"/>
  <c r="D207" i="36"/>
  <c r="D206" i="36"/>
  <c r="D205" i="36"/>
  <c r="D204" i="36"/>
  <c r="D203" i="36"/>
  <c r="D202" i="36"/>
  <c r="D201" i="36"/>
  <c r="D200" i="36"/>
  <c r="D199" i="36"/>
  <c r="D198" i="36"/>
  <c r="D197" i="36"/>
  <c r="D196" i="36"/>
  <c r="D195" i="36"/>
  <c r="D194" i="36"/>
  <c r="D193" i="36"/>
  <c r="D192" i="36"/>
  <c r="D191" i="36"/>
  <c r="D190" i="36"/>
  <c r="D189" i="36"/>
  <c r="D188" i="36"/>
  <c r="D187" i="36"/>
  <c r="D186" i="36"/>
  <c r="D185" i="36"/>
  <c r="D184" i="36"/>
  <c r="D183" i="36"/>
  <c r="D182" i="36"/>
  <c r="D181" i="36"/>
  <c r="D180" i="36"/>
  <c r="D179" i="36"/>
  <c r="D178" i="36"/>
  <c r="D177" i="36"/>
  <c r="D176" i="36"/>
  <c r="D175" i="36"/>
  <c r="D174" i="36"/>
  <c r="D173" i="36"/>
  <c r="D172" i="36"/>
  <c r="D171" i="36"/>
  <c r="D170" i="36"/>
  <c r="D169" i="36"/>
  <c r="D168" i="36"/>
  <c r="D167" i="36"/>
  <c r="D166" i="36"/>
  <c r="D165" i="36"/>
  <c r="D164" i="36"/>
  <c r="D163" i="36"/>
  <c r="D162" i="36"/>
  <c r="D161" i="36"/>
  <c r="D160" i="36"/>
  <c r="D159" i="36"/>
  <c r="D158" i="36"/>
  <c r="D157" i="36"/>
  <c r="D156" i="36"/>
  <c r="D155" i="36"/>
  <c r="D154" i="36"/>
  <c r="D153" i="36"/>
  <c r="D152" i="36"/>
  <c r="D151" i="36"/>
  <c r="D150" i="36"/>
  <c r="D149" i="36"/>
  <c r="D148" i="36"/>
  <c r="D147" i="36"/>
  <c r="D146" i="36"/>
  <c r="D145" i="36"/>
  <c r="D144" i="36"/>
  <c r="D143" i="36"/>
  <c r="D142" i="36"/>
  <c r="D141" i="36"/>
  <c r="D140" i="36"/>
  <c r="D139" i="36"/>
  <c r="D138" i="36"/>
  <c r="D137" i="36"/>
  <c r="D136" i="36"/>
  <c r="D135" i="36"/>
  <c r="D134" i="36"/>
  <c r="D133" i="36"/>
  <c r="D132" i="36"/>
  <c r="D131" i="36"/>
  <c r="D130" i="36"/>
  <c r="D129" i="36"/>
  <c r="D128" i="36"/>
  <c r="D127" i="36"/>
  <c r="D126" i="36"/>
  <c r="D125" i="36"/>
  <c r="D124" i="36"/>
  <c r="D123" i="36"/>
  <c r="D122" i="36"/>
  <c r="D121" i="36"/>
  <c r="D120" i="36"/>
  <c r="D119" i="36"/>
  <c r="D118" i="36"/>
  <c r="D117" i="36"/>
  <c r="D116" i="36"/>
  <c r="D115" i="36"/>
  <c r="D114" i="36"/>
  <c r="D113" i="36"/>
  <c r="D112" i="36"/>
  <c r="D111" i="36"/>
  <c r="D110" i="36"/>
  <c r="D109" i="36"/>
  <c r="D108" i="36"/>
  <c r="D107" i="36"/>
  <c r="D106" i="36"/>
  <c r="D105" i="36"/>
  <c r="D104" i="36"/>
  <c r="D103" i="36"/>
  <c r="D102" i="36"/>
  <c r="D101" i="36"/>
  <c r="D100" i="36"/>
  <c r="D99" i="36"/>
  <c r="D98" i="36"/>
  <c r="D97" i="36"/>
  <c r="D96" i="36"/>
  <c r="D95" i="36"/>
  <c r="D94" i="36"/>
  <c r="D93" i="36"/>
  <c r="D92" i="36"/>
  <c r="D91" i="36"/>
  <c r="D90" i="36"/>
  <c r="D89" i="36"/>
  <c r="D88" i="36"/>
  <c r="D87" i="36"/>
  <c r="D86" i="36"/>
  <c r="D85" i="36"/>
  <c r="D84" i="36"/>
  <c r="D83" i="36"/>
  <c r="D82" i="36"/>
  <c r="D81" i="36"/>
  <c r="D80" i="36"/>
  <c r="D79" i="36"/>
  <c r="D78" i="36"/>
  <c r="D77" i="36"/>
  <c r="D76" i="36"/>
  <c r="D75" i="36"/>
  <c r="D74" i="36"/>
  <c r="D73" i="36"/>
  <c r="D72" i="36"/>
  <c r="D71" i="36"/>
  <c r="D70" i="36"/>
  <c r="D69" i="36"/>
  <c r="D68" i="36"/>
  <c r="D67" i="36"/>
  <c r="D66" i="36"/>
  <c r="D65" i="36"/>
  <c r="D64" i="36"/>
  <c r="D63" i="36"/>
  <c r="D62" i="36"/>
  <c r="D61" i="36"/>
  <c r="D60" i="36"/>
  <c r="D59" i="36"/>
  <c r="D58" i="36"/>
  <c r="D57" i="36"/>
  <c r="D56" i="36"/>
  <c r="D55" i="36"/>
  <c r="D54" i="36"/>
  <c r="D53" i="36"/>
  <c r="D52" i="36"/>
  <c r="D51" i="36"/>
  <c r="D50" i="36"/>
  <c r="D49" i="36"/>
  <c r="D48" i="36"/>
  <c r="D47" i="36"/>
  <c r="D46" i="36"/>
  <c r="D45" i="36"/>
  <c r="D44" i="36"/>
  <c r="D43" i="36"/>
  <c r="D42" i="36"/>
  <c r="D41" i="36"/>
  <c r="D40" i="36"/>
  <c r="D39" i="36"/>
  <c r="D38" i="36"/>
  <c r="D37" i="36"/>
  <c r="D36" i="36"/>
  <c r="D35" i="36"/>
  <c r="D34" i="36"/>
  <c r="D33" i="36"/>
  <c r="D32" i="36"/>
  <c r="D31" i="36"/>
  <c r="D30" i="36"/>
  <c r="D29" i="36"/>
  <c r="D28" i="36"/>
  <c r="D27" i="36"/>
  <c r="D26" i="36"/>
  <c r="D25" i="36"/>
  <c r="D24" i="36"/>
  <c r="D23" i="36"/>
  <c r="D22" i="36"/>
  <c r="D21" i="36"/>
  <c r="D20" i="36"/>
  <c r="D19" i="36"/>
  <c r="D18" i="36"/>
  <c r="D17" i="36"/>
  <c r="B11" i="32"/>
  <c r="D14" i="32"/>
  <c r="D15" i="32"/>
  <c r="E15" i="32" s="1"/>
  <c r="F15" i="32" s="1"/>
  <c r="D16" i="32"/>
  <c r="E16" i="32" s="1"/>
  <c r="F16" i="32" s="1"/>
  <c r="D17" i="32"/>
  <c r="E17" i="32" s="1"/>
  <c r="F17" i="32" s="1"/>
  <c r="D18" i="32"/>
  <c r="E18" i="32" s="1"/>
  <c r="F18" i="32" s="1"/>
  <c r="D19" i="32"/>
  <c r="E19" i="32" s="1"/>
  <c r="F19" i="32" s="1"/>
  <c r="D20" i="32"/>
  <c r="E20" i="32" s="1"/>
  <c r="F20" i="32" s="1"/>
  <c r="D21" i="32"/>
  <c r="E21" i="32" s="1"/>
  <c r="F21" i="32" s="1"/>
  <c r="D22" i="32"/>
  <c r="E22" i="32" s="1"/>
  <c r="F22" i="32" s="1"/>
  <c r="D23" i="32"/>
  <c r="E23" i="32" s="1"/>
  <c r="F23" i="32" s="1"/>
  <c r="D24" i="32"/>
  <c r="E24" i="32" s="1"/>
  <c r="F24" i="32" s="1"/>
  <c r="D25" i="32"/>
  <c r="E25" i="32" s="1"/>
  <c r="F25" i="32" s="1"/>
  <c r="D26" i="32"/>
  <c r="E26" i="32" s="1"/>
  <c r="F26" i="32" s="1"/>
  <c r="D27" i="32"/>
  <c r="E27" i="32" s="1"/>
  <c r="F27" i="32" s="1"/>
  <c r="D28" i="32"/>
  <c r="D29" i="32"/>
  <c r="D30" i="32"/>
  <c r="E30" i="32" s="1"/>
  <c r="F30" i="32" s="1"/>
  <c r="D31" i="32"/>
  <c r="E31" i="32" s="1"/>
  <c r="F31" i="32" s="1"/>
  <c r="D32" i="32"/>
  <c r="E32" i="32" s="1"/>
  <c r="F32" i="32" s="1"/>
  <c r="D33" i="32"/>
  <c r="E33" i="32" s="1"/>
  <c r="F33" i="32" s="1"/>
  <c r="D34" i="32"/>
  <c r="D35" i="32"/>
  <c r="E35" i="32" s="1"/>
  <c r="F35" i="32" s="1"/>
  <c r="D36" i="32"/>
  <c r="D37" i="32"/>
  <c r="E37" i="32" s="1"/>
  <c r="F37" i="32" s="1"/>
  <c r="D38" i="32"/>
  <c r="E38" i="32" s="1"/>
  <c r="F38" i="32" s="1"/>
  <c r="D39" i="32"/>
  <c r="E39" i="32" s="1"/>
  <c r="F39" i="32" s="1"/>
  <c r="D40" i="32"/>
  <c r="E40" i="32" s="1"/>
  <c r="F40" i="32" s="1"/>
  <c r="D41" i="32"/>
  <c r="E41" i="32" s="1"/>
  <c r="F41" i="32" s="1"/>
  <c r="D42" i="32"/>
  <c r="E42" i="32" s="1"/>
  <c r="F42" i="32" s="1"/>
  <c r="D43" i="32"/>
  <c r="E43" i="32" s="1"/>
  <c r="F43" i="32" s="1"/>
  <c r="D44" i="32"/>
  <c r="D45" i="32"/>
  <c r="D46" i="32"/>
  <c r="D47" i="32"/>
  <c r="E47" i="32" s="1"/>
  <c r="F47" i="32" s="1"/>
  <c r="D48" i="32"/>
  <c r="E48" i="32" s="1"/>
  <c r="F48" i="32" s="1"/>
  <c r="D49" i="32"/>
  <c r="E49" i="32" s="1"/>
  <c r="F49" i="32" s="1"/>
  <c r="D50" i="32"/>
  <c r="D51" i="32"/>
  <c r="E51" i="32" s="1"/>
  <c r="F51" i="32" s="1"/>
  <c r="D52" i="32"/>
  <c r="E52" i="32" s="1"/>
  <c r="F52" i="32" s="1"/>
  <c r="D53" i="32"/>
  <c r="E53" i="32" s="1"/>
  <c r="F53" i="32" s="1"/>
  <c r="D54" i="32"/>
  <c r="E54" i="32" s="1"/>
  <c r="F54" i="32" s="1"/>
  <c r="D55" i="32"/>
  <c r="E55" i="32" s="1"/>
  <c r="F55" i="32" s="1"/>
  <c r="D56" i="32"/>
  <c r="E56" i="32" s="1"/>
  <c r="F56" i="32" s="1"/>
  <c r="D57" i="32"/>
  <c r="E57" i="32" s="1"/>
  <c r="F57" i="32" s="1"/>
  <c r="D58" i="32"/>
  <c r="E58" i="32" s="1"/>
  <c r="F58" i="32" s="1"/>
  <c r="D59" i="32"/>
  <c r="E59" i="32" s="1"/>
  <c r="F59" i="32" s="1"/>
  <c r="D60" i="32"/>
  <c r="D61" i="32"/>
  <c r="D62" i="32"/>
  <c r="E62" i="32" s="1"/>
  <c r="F62" i="32" s="1"/>
  <c r="D63" i="32"/>
  <c r="E63" i="32" s="1"/>
  <c r="F63" i="32" s="1"/>
  <c r="D64" i="32"/>
  <c r="D65" i="32"/>
  <c r="E65" i="32" s="1"/>
  <c r="F65" i="32" s="1"/>
  <c r="D66" i="32"/>
  <c r="E66" i="32" s="1"/>
  <c r="F66" i="32" s="1"/>
  <c r="D67" i="32"/>
  <c r="E67" i="32" s="1"/>
  <c r="F67" i="32" s="1"/>
  <c r="D68" i="32"/>
  <c r="E68" i="32" s="1"/>
  <c r="F68" i="32" s="1"/>
  <c r="D69" i="32"/>
  <c r="E69" i="32" s="1"/>
  <c r="F69" i="32" s="1"/>
  <c r="D70" i="32"/>
  <c r="E70" i="32" s="1"/>
  <c r="F70" i="32" s="1"/>
  <c r="D71" i="32"/>
  <c r="E71" i="32" s="1"/>
  <c r="F71" i="32" s="1"/>
  <c r="D72" i="32"/>
  <c r="E72" i="32" s="1"/>
  <c r="F72" i="32" s="1"/>
  <c r="D73" i="32"/>
  <c r="E73" i="32" s="1"/>
  <c r="F73" i="32" s="1"/>
  <c r="D74" i="32"/>
  <c r="E74" i="32" s="1"/>
  <c r="F74" i="32" s="1"/>
  <c r="D75" i="32"/>
  <c r="E75" i="32" s="1"/>
  <c r="F75" i="32" s="1"/>
  <c r="D76" i="32"/>
  <c r="D77" i="32"/>
  <c r="D78" i="32"/>
  <c r="E78" i="32" s="1"/>
  <c r="F78" i="32" s="1"/>
  <c r="D79" i="32"/>
  <c r="E79" i="32" s="1"/>
  <c r="F79" i="32" s="1"/>
  <c r="D80" i="32"/>
  <c r="D81" i="32"/>
  <c r="E81" i="32" s="1"/>
  <c r="F81" i="32" s="1"/>
  <c r="D82" i="32"/>
  <c r="E82" i="32" s="1"/>
  <c r="F82" i="32" s="1"/>
  <c r="D83" i="32"/>
  <c r="E83" i="32" s="1"/>
  <c r="F83" i="32" s="1"/>
  <c r="D84" i="32"/>
  <c r="E84" i="32" s="1"/>
  <c r="F84" i="32" s="1"/>
  <c r="D85" i="32"/>
  <c r="E85" i="32" s="1"/>
  <c r="F85" i="32" s="1"/>
  <c r="D86" i="32"/>
  <c r="E86" i="32" s="1"/>
  <c r="F86" i="32" s="1"/>
  <c r="D87" i="32"/>
  <c r="E87" i="32" s="1"/>
  <c r="F87" i="32" s="1"/>
  <c r="D88" i="32"/>
  <c r="E88" i="32" s="1"/>
  <c r="F88" i="32" s="1"/>
  <c r="D89" i="32"/>
  <c r="E89" i="32" s="1"/>
  <c r="F89" i="32" s="1"/>
  <c r="D90" i="32"/>
  <c r="E90" i="32" s="1"/>
  <c r="F90" i="32" s="1"/>
  <c r="D91" i="32"/>
  <c r="D92" i="32"/>
  <c r="D93" i="32"/>
  <c r="D94" i="32"/>
  <c r="D95" i="32"/>
  <c r="E95" i="32" s="1"/>
  <c r="F95" i="32" s="1"/>
  <c r="D96" i="32"/>
  <c r="E96" i="32" s="1"/>
  <c r="F96" i="32" s="1"/>
  <c r="D97" i="32"/>
  <c r="E97" i="32" s="1"/>
  <c r="F97" i="32" s="1"/>
  <c r="D98" i="32"/>
  <c r="E98" i="32" s="1"/>
  <c r="F98" i="32" s="1"/>
  <c r="D99" i="32"/>
  <c r="E99" i="32" s="1"/>
  <c r="F99" i="32" s="1"/>
  <c r="D100" i="32"/>
  <c r="E100" i="32" s="1"/>
  <c r="F100" i="32" s="1"/>
  <c r="D101" i="32"/>
  <c r="D102" i="32"/>
  <c r="E102" i="32" s="1"/>
  <c r="F102" i="32" s="1"/>
  <c r="D103" i="32"/>
  <c r="E103" i="32" s="1"/>
  <c r="F103" i="32" s="1"/>
  <c r="D104" i="32"/>
  <c r="E104" i="32" s="1"/>
  <c r="F104" i="32" s="1"/>
  <c r="D105" i="32"/>
  <c r="E105" i="32" s="1"/>
  <c r="F105" i="32" s="1"/>
  <c r="D106" i="32"/>
  <c r="E106" i="32" s="1"/>
  <c r="F106" i="32" s="1"/>
  <c r="D107" i="32"/>
  <c r="E107" i="32" s="1"/>
  <c r="F107" i="32" s="1"/>
  <c r="D108" i="32"/>
  <c r="E108" i="32" s="1"/>
  <c r="F108" i="32" s="1"/>
  <c r="D109" i="32"/>
  <c r="D110" i="32"/>
  <c r="D111" i="32"/>
  <c r="E111" i="32" s="1"/>
  <c r="F111" i="32" s="1"/>
  <c r="D112" i="32"/>
  <c r="E112" i="32" s="1"/>
  <c r="F112" i="32" s="1"/>
  <c r="D113" i="32"/>
  <c r="E113" i="32" s="1"/>
  <c r="F113" i="32" s="1"/>
  <c r="D114" i="32"/>
  <c r="E114" i="32" s="1"/>
  <c r="F114" i="32" s="1"/>
  <c r="D115" i="32"/>
  <c r="E115" i="32" s="1"/>
  <c r="F115" i="32" s="1"/>
  <c r="D116" i="32"/>
  <c r="E116" i="32" s="1"/>
  <c r="F116" i="32" s="1"/>
  <c r="D117" i="32"/>
  <c r="D118" i="32"/>
  <c r="E118" i="32" s="1"/>
  <c r="F118" i="32" s="1"/>
  <c r="D119" i="32"/>
  <c r="E119" i="32" s="1"/>
  <c r="F119" i="32" s="1"/>
  <c r="D120" i="32"/>
  <c r="E120" i="32" s="1"/>
  <c r="F120" i="32" s="1"/>
  <c r="D121" i="32"/>
  <c r="E121" i="32" s="1"/>
  <c r="F121" i="32" s="1"/>
  <c r="D122" i="32"/>
  <c r="E122" i="32" s="1"/>
  <c r="F122" i="32" s="1"/>
  <c r="D123" i="32"/>
  <c r="E123" i="32" s="1"/>
  <c r="F123" i="32" s="1"/>
  <c r="D124" i="32"/>
  <c r="D125" i="32"/>
  <c r="D126" i="32"/>
  <c r="D127" i="32"/>
  <c r="E127" i="32" s="1"/>
  <c r="F127" i="32" s="1"/>
  <c r="D128" i="32"/>
  <c r="E128" i="32" s="1"/>
  <c r="F128" i="32" s="1"/>
  <c r="D129" i="32"/>
  <c r="E129" i="32" s="1"/>
  <c r="F129" i="32" s="1"/>
  <c r="D130" i="32"/>
  <c r="E130" i="32" s="1"/>
  <c r="F130" i="32" s="1"/>
  <c r="D131" i="32"/>
  <c r="E131" i="32" s="1"/>
  <c r="F131" i="32" s="1"/>
  <c r="D132" i="32"/>
  <c r="E132" i="32" s="1"/>
  <c r="F132" i="32" s="1"/>
  <c r="D133" i="32"/>
  <c r="D134" i="32"/>
  <c r="E134" i="32" s="1"/>
  <c r="F134" i="32" s="1"/>
  <c r="D135" i="32"/>
  <c r="E135" i="32" s="1"/>
  <c r="F135" i="32" s="1"/>
  <c r="D136" i="32"/>
  <c r="E136" i="32" s="1"/>
  <c r="F136" i="32" s="1"/>
  <c r="D137" i="32"/>
  <c r="E137" i="32" s="1"/>
  <c r="F137" i="32" s="1"/>
  <c r="D138" i="32"/>
  <c r="E138" i="32" s="1"/>
  <c r="F138" i="32" s="1"/>
  <c r="D139" i="32"/>
  <c r="E139" i="32" s="1"/>
  <c r="F139" i="32" s="1"/>
  <c r="D140" i="32"/>
  <c r="D141" i="32"/>
  <c r="D142" i="32"/>
  <c r="D143" i="32"/>
  <c r="E143" i="32" s="1"/>
  <c r="F143" i="32" s="1"/>
  <c r="D144" i="32"/>
  <c r="E144" i="32" s="1"/>
  <c r="F144" i="32" s="1"/>
  <c r="D145" i="32"/>
  <c r="D146" i="32"/>
  <c r="E146" i="32" s="1"/>
  <c r="F146" i="32" s="1"/>
  <c r="D147" i="32"/>
  <c r="D148" i="32"/>
  <c r="E148" i="32" s="1"/>
  <c r="F148" i="32" s="1"/>
  <c r="D149" i="32"/>
  <c r="E149" i="32" s="1"/>
  <c r="F149" i="32" s="1"/>
  <c r="D150" i="32"/>
  <c r="E150" i="32" s="1"/>
  <c r="F150" i="32" s="1"/>
  <c r="D151" i="32"/>
  <c r="E151" i="32" s="1"/>
  <c r="F151" i="32" s="1"/>
  <c r="D152" i="32"/>
  <c r="D153" i="32"/>
  <c r="E153" i="32" s="1"/>
  <c r="F153" i="32" s="1"/>
  <c r="D154" i="32"/>
  <c r="D155" i="32"/>
  <c r="E155" i="32" s="1"/>
  <c r="F155" i="32" s="1"/>
  <c r="D156" i="32"/>
  <c r="E156" i="32" s="1"/>
  <c r="F156" i="32" s="1"/>
  <c r="D157" i="32"/>
  <c r="D158" i="32"/>
  <c r="E158" i="32" s="1"/>
  <c r="F158" i="32" s="1"/>
  <c r="D159" i="32"/>
  <c r="E159" i="32" s="1"/>
  <c r="F159" i="32" s="1"/>
  <c r="D160" i="32"/>
  <c r="E160" i="32" s="1"/>
  <c r="F160" i="32" s="1"/>
  <c r="D161" i="32"/>
  <c r="E161" i="32" s="1"/>
  <c r="F161" i="32" s="1"/>
  <c r="D162" i="32"/>
  <c r="E162" i="32" s="1"/>
  <c r="F162" i="32" s="1"/>
  <c r="D163" i="32"/>
  <c r="E163" i="32" s="1"/>
  <c r="F163" i="32" s="1"/>
  <c r="D164" i="32"/>
  <c r="D165" i="32"/>
  <c r="D166" i="32"/>
  <c r="E166" i="32" s="1"/>
  <c r="F166" i="32" s="1"/>
  <c r="D167" i="32"/>
  <c r="E167" i="32" s="1"/>
  <c r="F167" i="32" s="1"/>
  <c r="D168" i="32"/>
  <c r="E168" i="32" s="1"/>
  <c r="F168" i="32" s="1"/>
  <c r="D169" i="32"/>
  <c r="E169" i="32" s="1"/>
  <c r="F169" i="32" s="1"/>
  <c r="D170" i="32"/>
  <c r="E170" i="32" s="1"/>
  <c r="F170" i="32" s="1"/>
  <c r="D171" i="32"/>
  <c r="E171" i="32" s="1"/>
  <c r="F171" i="32" s="1"/>
  <c r="D172" i="32"/>
  <c r="E172" i="32" s="1"/>
  <c r="F172" i="32" s="1"/>
  <c r="D173" i="32"/>
  <c r="D174" i="32"/>
  <c r="E174" i="32" s="1"/>
  <c r="F174" i="32" s="1"/>
  <c r="D175" i="32"/>
  <c r="E175" i="32" s="1"/>
  <c r="F175" i="32" s="1"/>
  <c r="D176" i="32"/>
  <c r="E176" i="32" s="1"/>
  <c r="F176" i="32" s="1"/>
  <c r="D177" i="32"/>
  <c r="E177" i="32" s="1"/>
  <c r="F177" i="32" s="1"/>
  <c r="D178" i="32"/>
  <c r="E178" i="32" s="1"/>
  <c r="F178" i="32" s="1"/>
  <c r="D179" i="32"/>
  <c r="E179" i="32" s="1"/>
  <c r="F179" i="32" s="1"/>
  <c r="D180" i="32"/>
  <c r="E180" i="32" s="1"/>
  <c r="F180" i="32" s="1"/>
  <c r="D181" i="32"/>
  <c r="E181" i="32" s="1"/>
  <c r="F181" i="32" s="1"/>
  <c r="D182" i="32"/>
  <c r="E182" i="32" s="1"/>
  <c r="F182" i="32" s="1"/>
  <c r="D183" i="32"/>
  <c r="E183" i="32" s="1"/>
  <c r="F183" i="32" s="1"/>
  <c r="D184" i="32"/>
  <c r="E184" i="32" s="1"/>
  <c r="F184" i="32" s="1"/>
  <c r="D185" i="32"/>
  <c r="E185" i="32" s="1"/>
  <c r="F185" i="32" s="1"/>
  <c r="D186" i="32"/>
  <c r="E186" i="32" s="1"/>
  <c r="F186" i="32" s="1"/>
  <c r="D187" i="32"/>
  <c r="E187" i="32" s="1"/>
  <c r="F187" i="32" s="1"/>
  <c r="D188" i="32"/>
  <c r="D189" i="32"/>
  <c r="D190" i="32"/>
  <c r="D191" i="32"/>
  <c r="E191" i="32" s="1"/>
  <c r="F191" i="32" s="1"/>
  <c r="D192" i="32"/>
  <c r="E192" i="32" s="1"/>
  <c r="F192" i="32" s="1"/>
  <c r="D193" i="32"/>
  <c r="E193" i="32" s="1"/>
  <c r="F193" i="32" s="1"/>
  <c r="D194" i="32"/>
  <c r="E194" i="32" s="1"/>
  <c r="F194" i="32" s="1"/>
  <c r="D195" i="32"/>
  <c r="E195" i="32" s="1"/>
  <c r="F195" i="32" s="1"/>
  <c r="D196" i="32"/>
  <c r="D197" i="32"/>
  <c r="E197" i="32" s="1"/>
  <c r="F197" i="32" s="1"/>
  <c r="D198" i="32"/>
  <c r="E198" i="32" s="1"/>
  <c r="F198" i="32" s="1"/>
  <c r="D199" i="32"/>
  <c r="E199" i="32" s="1"/>
  <c r="F199" i="32" s="1"/>
  <c r="D200" i="32"/>
  <c r="E200" i="32" s="1"/>
  <c r="F200" i="32" s="1"/>
  <c r="D201" i="32"/>
  <c r="E201" i="32" s="1"/>
  <c r="F201" i="32" s="1"/>
  <c r="D202" i="32"/>
  <c r="E202" i="32" s="1"/>
  <c r="F202" i="32" s="1"/>
  <c r="D203" i="32"/>
  <c r="E203" i="32" s="1"/>
  <c r="F203" i="32" s="1"/>
  <c r="D204" i="32"/>
  <c r="E204" i="32" s="1"/>
  <c r="F204" i="32" s="1"/>
  <c r="D205" i="32"/>
  <c r="D206" i="32"/>
  <c r="E206" i="32" s="1"/>
  <c r="F206" i="32" s="1"/>
  <c r="D207" i="32"/>
  <c r="E207" i="32" s="1"/>
  <c r="F207" i="32" s="1"/>
  <c r="D208" i="32"/>
  <c r="E208" i="32" s="1"/>
  <c r="F208" i="32" s="1"/>
  <c r="D209" i="32"/>
  <c r="E209" i="32" s="1"/>
  <c r="F209" i="32" s="1"/>
  <c r="D210" i="32"/>
  <c r="E210" i="32" s="1"/>
  <c r="F210" i="32" s="1"/>
  <c r="D211" i="32"/>
  <c r="E211" i="32" s="1"/>
  <c r="F211" i="32" s="1"/>
  <c r="D212" i="32"/>
  <c r="E212" i="32" s="1"/>
  <c r="F212" i="32" s="1"/>
  <c r="D213" i="32"/>
  <c r="E213" i="32" s="1"/>
  <c r="F213" i="32" s="1"/>
  <c r="D214" i="32"/>
  <c r="E214" i="32" s="1"/>
  <c r="F214" i="32" s="1"/>
  <c r="D215" i="32"/>
  <c r="E215" i="32" s="1"/>
  <c r="F215" i="32" s="1"/>
  <c r="D216" i="32"/>
  <c r="E216" i="32" s="1"/>
  <c r="F216" i="32" s="1"/>
  <c r="D217" i="32"/>
  <c r="E217" i="32" s="1"/>
  <c r="F217" i="32" s="1"/>
  <c r="D218" i="32"/>
  <c r="E218" i="32" s="1"/>
  <c r="F218" i="32" s="1"/>
  <c r="D219" i="32"/>
  <c r="E219" i="32" s="1"/>
  <c r="F219" i="32" s="1"/>
  <c r="D220" i="32"/>
  <c r="D221" i="32"/>
  <c r="D222" i="32"/>
  <c r="D223" i="32"/>
  <c r="E223" i="32" s="1"/>
  <c r="F223" i="32" s="1"/>
  <c r="D224" i="32"/>
  <c r="D225" i="32"/>
  <c r="E225" i="32" s="1"/>
  <c r="F225" i="32" s="1"/>
  <c r="D226" i="32"/>
  <c r="E226" i="32" s="1"/>
  <c r="F226" i="32" s="1"/>
  <c r="D227" i="32"/>
  <c r="E227" i="32" s="1"/>
  <c r="F227" i="32" s="1"/>
  <c r="D228" i="32"/>
  <c r="E228" i="32" s="1"/>
  <c r="F228" i="32" s="1"/>
  <c r="D229" i="32"/>
  <c r="D230" i="32"/>
  <c r="E230" i="32" s="1"/>
  <c r="F230" i="32" s="1"/>
  <c r="D231" i="32"/>
  <c r="E231" i="32" s="1"/>
  <c r="F231" i="32" s="1"/>
  <c r="D232" i="32"/>
  <c r="E232" i="32" s="1"/>
  <c r="F232" i="32" s="1"/>
  <c r="D233" i="32"/>
  <c r="E233" i="32" s="1"/>
  <c r="F233" i="32" s="1"/>
  <c r="D234" i="32"/>
  <c r="E234" i="32" s="1"/>
  <c r="F234" i="32" s="1"/>
  <c r="D235" i="32"/>
  <c r="E235" i="32" s="1"/>
  <c r="F235" i="32" s="1"/>
  <c r="D236" i="32"/>
  <c r="E236" i="32" s="1"/>
  <c r="F236" i="32" s="1"/>
  <c r="D237" i="32"/>
  <c r="E237" i="32" s="1"/>
  <c r="F237" i="32" s="1"/>
  <c r="D238" i="32"/>
  <c r="E238" i="32" s="1"/>
  <c r="F238" i="32" s="1"/>
  <c r="D239" i="32"/>
  <c r="E239" i="32" s="1"/>
  <c r="F239" i="32" s="1"/>
  <c r="D240" i="32"/>
  <c r="E240" i="32" s="1"/>
  <c r="F240" i="32" s="1"/>
  <c r="D241" i="32"/>
  <c r="E241" i="32" s="1"/>
  <c r="F241" i="32" s="1"/>
  <c r="D242" i="32"/>
  <c r="E242" i="32" s="1"/>
  <c r="F242" i="32" s="1"/>
  <c r="D243" i="32"/>
  <c r="E243" i="32" s="1"/>
  <c r="F243" i="32" s="1"/>
  <c r="D244" i="32"/>
  <c r="D245" i="32"/>
  <c r="D246" i="32"/>
  <c r="E246" i="32" s="1"/>
  <c r="F246" i="32" s="1"/>
  <c r="D247" i="32"/>
  <c r="E247" i="32" s="1"/>
  <c r="F247" i="32" s="1"/>
  <c r="D248" i="32"/>
  <c r="E248" i="32" s="1"/>
  <c r="F248" i="32" s="1"/>
  <c r="C14" i="32"/>
  <c r="C15" i="32"/>
  <c r="C16" i="32"/>
  <c r="C17" i="32"/>
  <c r="C18" i="32"/>
  <c r="C19" i="32"/>
  <c r="C20" i="32"/>
  <c r="C21" i="32"/>
  <c r="C22" i="32"/>
  <c r="C23" i="32"/>
  <c r="C24" i="32"/>
  <c r="C25" i="32"/>
  <c r="C26" i="32"/>
  <c r="C27" i="32"/>
  <c r="C28" i="32"/>
  <c r="C29" i="32"/>
  <c r="C30" i="32"/>
  <c r="C31" i="32"/>
  <c r="C32" i="32"/>
  <c r="C33" i="32"/>
  <c r="C34" i="32"/>
  <c r="C35" i="32"/>
  <c r="C36" i="32"/>
  <c r="C37" i="32"/>
  <c r="C38" i="32"/>
  <c r="C39" i="32"/>
  <c r="C40" i="32"/>
  <c r="C41" i="32"/>
  <c r="C42" i="32"/>
  <c r="C43" i="32"/>
  <c r="C44" i="32"/>
  <c r="C45" i="32"/>
  <c r="C46" i="32"/>
  <c r="C47" i="32"/>
  <c r="C48" i="32"/>
  <c r="C49" i="32"/>
  <c r="C50" i="32"/>
  <c r="C51" i="32"/>
  <c r="C52" i="32"/>
  <c r="C53" i="32"/>
  <c r="C54" i="32"/>
  <c r="C55" i="32"/>
  <c r="C56" i="32"/>
  <c r="C57" i="32"/>
  <c r="C58" i="32"/>
  <c r="C59" i="32"/>
  <c r="C60" i="32"/>
  <c r="C61" i="32"/>
  <c r="C62" i="32"/>
  <c r="C63" i="32"/>
  <c r="C64" i="32"/>
  <c r="C65" i="32"/>
  <c r="C66" i="32"/>
  <c r="C67" i="32"/>
  <c r="C68" i="32"/>
  <c r="C69" i="32"/>
  <c r="C70" i="32"/>
  <c r="C71" i="32"/>
  <c r="C72" i="32"/>
  <c r="C73" i="32"/>
  <c r="C74" i="32"/>
  <c r="C75" i="32"/>
  <c r="C76" i="32"/>
  <c r="C77" i="32"/>
  <c r="C78" i="32"/>
  <c r="C79" i="32"/>
  <c r="C80" i="32"/>
  <c r="C81" i="32"/>
  <c r="C82" i="32"/>
  <c r="C83" i="32"/>
  <c r="C84" i="32"/>
  <c r="C85" i="32"/>
  <c r="C86" i="32"/>
  <c r="C87" i="32"/>
  <c r="C88" i="32"/>
  <c r="C89" i="32"/>
  <c r="C90" i="32"/>
  <c r="C91" i="32"/>
  <c r="C92" i="32"/>
  <c r="C93" i="32"/>
  <c r="C94" i="32"/>
  <c r="C95" i="32"/>
  <c r="C96" i="32"/>
  <c r="C97" i="32"/>
  <c r="C98" i="32"/>
  <c r="C99" i="32"/>
  <c r="C100" i="32"/>
  <c r="C101" i="32"/>
  <c r="C102" i="32"/>
  <c r="C103" i="32"/>
  <c r="C104" i="32"/>
  <c r="C105" i="32"/>
  <c r="C106" i="32"/>
  <c r="C107" i="32"/>
  <c r="C108" i="32"/>
  <c r="C109" i="32"/>
  <c r="C110" i="32"/>
  <c r="C111" i="32"/>
  <c r="C112" i="32"/>
  <c r="C113" i="32"/>
  <c r="C114" i="32"/>
  <c r="C115" i="32"/>
  <c r="C116" i="32"/>
  <c r="C117" i="32"/>
  <c r="C118" i="32"/>
  <c r="C119" i="32"/>
  <c r="C120" i="32"/>
  <c r="C121" i="32"/>
  <c r="C122" i="32"/>
  <c r="C123" i="32"/>
  <c r="C124" i="32"/>
  <c r="C125" i="32"/>
  <c r="C126" i="32"/>
  <c r="C127" i="32"/>
  <c r="C128" i="32"/>
  <c r="C129" i="32"/>
  <c r="C130" i="32"/>
  <c r="C131" i="32"/>
  <c r="C132" i="32"/>
  <c r="C133" i="32"/>
  <c r="C134" i="32"/>
  <c r="C135" i="32"/>
  <c r="C136" i="32"/>
  <c r="C137" i="32"/>
  <c r="C138" i="32"/>
  <c r="C139" i="32"/>
  <c r="C140" i="32"/>
  <c r="C141" i="32"/>
  <c r="C142" i="32"/>
  <c r="C143" i="32"/>
  <c r="C144" i="32"/>
  <c r="C145" i="32"/>
  <c r="C146" i="32"/>
  <c r="C147" i="32"/>
  <c r="C148" i="32"/>
  <c r="C149" i="32"/>
  <c r="C150" i="32"/>
  <c r="C151" i="32"/>
  <c r="C152" i="32"/>
  <c r="C153" i="32"/>
  <c r="C154" i="32"/>
  <c r="C155" i="32"/>
  <c r="C156" i="32"/>
  <c r="C157" i="32"/>
  <c r="C158" i="32"/>
  <c r="C159" i="32"/>
  <c r="C160" i="32"/>
  <c r="C161" i="32"/>
  <c r="C162" i="32"/>
  <c r="C163" i="32"/>
  <c r="C164" i="32"/>
  <c r="C165" i="32"/>
  <c r="C166" i="32"/>
  <c r="C167" i="32"/>
  <c r="C168" i="32"/>
  <c r="C169" i="32"/>
  <c r="C170" i="32"/>
  <c r="C171" i="32"/>
  <c r="C172" i="32"/>
  <c r="C173" i="32"/>
  <c r="C174" i="32"/>
  <c r="C175" i="32"/>
  <c r="C176" i="32"/>
  <c r="C177" i="32"/>
  <c r="C178" i="32"/>
  <c r="C179" i="32"/>
  <c r="C180" i="32"/>
  <c r="C181" i="32"/>
  <c r="C182" i="32"/>
  <c r="C183" i="32"/>
  <c r="C184" i="32"/>
  <c r="C185" i="32"/>
  <c r="C186" i="32"/>
  <c r="C187" i="32"/>
  <c r="C188" i="32"/>
  <c r="C189" i="32"/>
  <c r="C190" i="32"/>
  <c r="C191" i="32"/>
  <c r="C192" i="32"/>
  <c r="C193" i="32"/>
  <c r="C194" i="32"/>
  <c r="C195" i="32"/>
  <c r="C196" i="32"/>
  <c r="C197" i="32"/>
  <c r="C198" i="32"/>
  <c r="C199" i="32"/>
  <c r="C200" i="32"/>
  <c r="C201" i="32"/>
  <c r="C202" i="32"/>
  <c r="C203" i="32"/>
  <c r="C204" i="32"/>
  <c r="C205" i="32"/>
  <c r="C206" i="32"/>
  <c r="C207" i="32"/>
  <c r="C208" i="32"/>
  <c r="C209" i="32"/>
  <c r="C210" i="32"/>
  <c r="C211" i="32"/>
  <c r="C212" i="32"/>
  <c r="C213" i="32"/>
  <c r="C214" i="32"/>
  <c r="C215" i="32"/>
  <c r="C216" i="32"/>
  <c r="C217" i="32"/>
  <c r="C218" i="32"/>
  <c r="C219" i="32"/>
  <c r="C220" i="32"/>
  <c r="C221" i="32"/>
  <c r="C222" i="32"/>
  <c r="C223" i="32"/>
  <c r="C224" i="32"/>
  <c r="C225" i="32"/>
  <c r="C226" i="32"/>
  <c r="C227" i="32"/>
  <c r="C228" i="32"/>
  <c r="C229" i="32"/>
  <c r="C230" i="32"/>
  <c r="C231" i="32"/>
  <c r="C232" i="32"/>
  <c r="C233" i="32"/>
  <c r="C234" i="32"/>
  <c r="C235" i="32"/>
  <c r="C236" i="32"/>
  <c r="C237" i="32"/>
  <c r="C238" i="32"/>
  <c r="C239" i="32"/>
  <c r="C240" i="32"/>
  <c r="C241" i="32"/>
  <c r="C242" i="32"/>
  <c r="C243" i="32"/>
  <c r="C244" i="32"/>
  <c r="C245" i="32"/>
  <c r="C246" i="32"/>
  <c r="C247" i="32"/>
  <c r="C248" i="32"/>
  <c r="B12" i="32"/>
  <c r="B13" i="32"/>
  <c r="B14" i="32"/>
  <c r="B15" i="32"/>
  <c r="B16" i="32"/>
  <c r="B17" i="32"/>
  <c r="B18" i="32"/>
  <c r="B19" i="32"/>
  <c r="B20" i="32"/>
  <c r="B22" i="32"/>
  <c r="B23" i="32"/>
  <c r="B24" i="32"/>
  <c r="B25" i="32"/>
  <c r="B26" i="32"/>
  <c r="B27" i="32"/>
  <c r="B28" i="32"/>
  <c r="B29" i="32"/>
  <c r="B30" i="32"/>
  <c r="B31" i="32"/>
  <c r="B32" i="32"/>
  <c r="B33" i="32"/>
  <c r="B34" i="32"/>
  <c r="B35" i="32"/>
  <c r="B36" i="32"/>
  <c r="B37" i="32"/>
  <c r="B38" i="32"/>
  <c r="B39" i="32"/>
  <c r="B40" i="32"/>
  <c r="B41" i="32"/>
  <c r="B42" i="32"/>
  <c r="B43" i="32"/>
  <c r="B44" i="32"/>
  <c r="B45" i="32"/>
  <c r="B46" i="32"/>
  <c r="B47" i="32"/>
  <c r="B48" i="32"/>
  <c r="B49" i="32"/>
  <c r="B50" i="32"/>
  <c r="B51" i="32"/>
  <c r="B52" i="32"/>
  <c r="B53" i="32"/>
  <c r="B54" i="32"/>
  <c r="B55" i="32"/>
  <c r="B56" i="32"/>
  <c r="B57" i="32"/>
  <c r="B58" i="32"/>
  <c r="B59" i="32"/>
  <c r="B60" i="32"/>
  <c r="B61" i="32"/>
  <c r="B62" i="32"/>
  <c r="B63" i="32"/>
  <c r="B64" i="32"/>
  <c r="B65" i="32"/>
  <c r="B66" i="32"/>
  <c r="B67" i="32"/>
  <c r="B68" i="32"/>
  <c r="B69" i="32"/>
  <c r="B70" i="32"/>
  <c r="B71" i="32"/>
  <c r="B72" i="32"/>
  <c r="B73" i="32"/>
  <c r="B74" i="32"/>
  <c r="B75" i="32"/>
  <c r="B76" i="32"/>
  <c r="B77" i="32"/>
  <c r="B78" i="32"/>
  <c r="B79" i="32"/>
  <c r="B80" i="32"/>
  <c r="B81" i="32"/>
  <c r="B82" i="32"/>
  <c r="B83" i="32"/>
  <c r="B84" i="32"/>
  <c r="B85" i="32"/>
  <c r="B86" i="32"/>
  <c r="B87" i="32"/>
  <c r="B88" i="32"/>
  <c r="B89" i="32"/>
  <c r="B90" i="32"/>
  <c r="B91" i="32"/>
  <c r="B92" i="32"/>
  <c r="B93" i="32"/>
  <c r="B94" i="32"/>
  <c r="B95" i="32"/>
  <c r="B96" i="32"/>
  <c r="B97" i="32"/>
  <c r="B98" i="32"/>
  <c r="B99" i="32"/>
  <c r="B100" i="32"/>
  <c r="B101" i="32"/>
  <c r="B102" i="32"/>
  <c r="B103" i="32"/>
  <c r="B104" i="32"/>
  <c r="B105" i="32"/>
  <c r="B106" i="32"/>
  <c r="B107" i="32"/>
  <c r="B108" i="32"/>
  <c r="B109" i="32"/>
  <c r="B110" i="32"/>
  <c r="B111" i="32"/>
  <c r="B112" i="32"/>
  <c r="B113" i="32"/>
  <c r="B114" i="32"/>
  <c r="B115" i="32"/>
  <c r="B116" i="32"/>
  <c r="B117" i="32"/>
  <c r="B118" i="32"/>
  <c r="B119" i="32"/>
  <c r="B120" i="32"/>
  <c r="B121" i="32"/>
  <c r="B122" i="32"/>
  <c r="B123" i="32"/>
  <c r="B124" i="32"/>
  <c r="B125" i="32"/>
  <c r="B126" i="32"/>
  <c r="B127" i="32"/>
  <c r="B128" i="32"/>
  <c r="B129" i="32"/>
  <c r="B130" i="32"/>
  <c r="B131" i="32"/>
  <c r="B132" i="32"/>
  <c r="B133" i="32"/>
  <c r="B134" i="32"/>
  <c r="B135" i="32"/>
  <c r="B136" i="32"/>
  <c r="B137" i="32"/>
  <c r="B138" i="32"/>
  <c r="B139" i="32"/>
  <c r="B140" i="32"/>
  <c r="B141" i="32"/>
  <c r="B142" i="32"/>
  <c r="B143" i="32"/>
  <c r="B144" i="32"/>
  <c r="B145" i="32"/>
  <c r="B146" i="32"/>
  <c r="B147" i="32"/>
  <c r="B148" i="32"/>
  <c r="B149" i="32"/>
  <c r="B150" i="32"/>
  <c r="B151" i="32"/>
  <c r="B152" i="32"/>
  <c r="B153" i="32"/>
  <c r="B154" i="32"/>
  <c r="B155" i="32"/>
  <c r="B156" i="32"/>
  <c r="B157" i="32"/>
  <c r="B158" i="32"/>
  <c r="B159" i="32"/>
  <c r="B160" i="32"/>
  <c r="B161" i="32"/>
  <c r="B162" i="32"/>
  <c r="B163" i="32"/>
  <c r="B164" i="32"/>
  <c r="B165" i="32"/>
  <c r="B166" i="32"/>
  <c r="B167" i="32"/>
  <c r="B168" i="32"/>
  <c r="B169" i="32"/>
  <c r="B170" i="32"/>
  <c r="B171" i="32"/>
  <c r="B172" i="32"/>
  <c r="B173" i="32"/>
  <c r="B174" i="32"/>
  <c r="B175" i="32"/>
  <c r="B176" i="32"/>
  <c r="B177" i="32"/>
  <c r="B178" i="32"/>
  <c r="B179" i="32"/>
  <c r="B180" i="32"/>
  <c r="B181" i="32"/>
  <c r="B182" i="32"/>
  <c r="B183" i="32"/>
  <c r="B184" i="32"/>
  <c r="B185" i="32"/>
  <c r="B186" i="32"/>
  <c r="B187" i="32"/>
  <c r="B188" i="32"/>
  <c r="B189" i="32"/>
  <c r="B190" i="32"/>
  <c r="B191" i="32"/>
  <c r="B192" i="32"/>
  <c r="B193" i="32"/>
  <c r="B194" i="32"/>
  <c r="B195" i="32"/>
  <c r="B196" i="32"/>
  <c r="B197" i="32"/>
  <c r="B198" i="32"/>
  <c r="B199" i="32"/>
  <c r="B200" i="32"/>
  <c r="B201" i="32"/>
  <c r="B202" i="32"/>
  <c r="B203" i="32"/>
  <c r="B204" i="32"/>
  <c r="B205" i="32"/>
  <c r="B206" i="32"/>
  <c r="B207" i="32"/>
  <c r="B208" i="32"/>
  <c r="B209" i="32"/>
  <c r="B210" i="32"/>
  <c r="B211" i="32"/>
  <c r="B212" i="32"/>
  <c r="B213" i="32"/>
  <c r="B214" i="32"/>
  <c r="B215" i="32"/>
  <c r="B216" i="32"/>
  <c r="B217" i="32"/>
  <c r="B218" i="32"/>
  <c r="B219" i="32"/>
  <c r="B220" i="32"/>
  <c r="B221" i="32"/>
  <c r="B222" i="32"/>
  <c r="B223" i="32"/>
  <c r="B224" i="32"/>
  <c r="B225" i="32"/>
  <c r="B226" i="32"/>
  <c r="B227" i="32"/>
  <c r="B228" i="32"/>
  <c r="B229" i="32"/>
  <c r="B230" i="32"/>
  <c r="B231" i="32"/>
  <c r="B232" i="32"/>
  <c r="B233" i="32"/>
  <c r="B234" i="32"/>
  <c r="B235" i="32"/>
  <c r="B236" i="32"/>
  <c r="B237" i="32"/>
  <c r="B238" i="32"/>
  <c r="B239" i="32"/>
  <c r="B240" i="32"/>
  <c r="B241" i="32"/>
  <c r="B242" i="32"/>
  <c r="B243" i="32"/>
  <c r="B244" i="32"/>
  <c r="B245" i="32"/>
  <c r="B246" i="32"/>
  <c r="B247" i="32"/>
  <c r="B248" i="32"/>
  <c r="C11" i="32"/>
  <c r="K17" i="31"/>
  <c r="K18" i="31"/>
  <c r="K19" i="31"/>
  <c r="K20" i="31"/>
  <c r="K21" i="31"/>
  <c r="K22" i="31"/>
  <c r="K23" i="31"/>
  <c r="K24" i="31"/>
  <c r="K25" i="31"/>
  <c r="K26" i="31"/>
  <c r="K27" i="31"/>
  <c r="K28" i="31"/>
  <c r="K29" i="31"/>
  <c r="K30" i="31"/>
  <c r="K31" i="31"/>
  <c r="K32" i="31"/>
  <c r="K33" i="31"/>
  <c r="K34" i="31"/>
  <c r="K35" i="31"/>
  <c r="K36" i="31"/>
  <c r="K37" i="31"/>
  <c r="K38" i="31"/>
  <c r="K39" i="31"/>
  <c r="K40" i="31"/>
  <c r="K41" i="31"/>
  <c r="K42" i="31"/>
  <c r="K43" i="31"/>
  <c r="K44" i="31"/>
  <c r="K45" i="31"/>
  <c r="K46" i="31"/>
  <c r="K47" i="31"/>
  <c r="K48" i="31"/>
  <c r="K49" i="31"/>
  <c r="K50" i="31"/>
  <c r="K51" i="31"/>
  <c r="K52" i="31"/>
  <c r="K53" i="31"/>
  <c r="K54" i="31"/>
  <c r="K55" i="31"/>
  <c r="K56" i="31"/>
  <c r="K57" i="31"/>
  <c r="K58" i="31"/>
  <c r="K59" i="31"/>
  <c r="K60" i="31"/>
  <c r="K61" i="31"/>
  <c r="K62" i="31"/>
  <c r="K63" i="31"/>
  <c r="K64" i="31"/>
  <c r="K65" i="31"/>
  <c r="K66" i="31"/>
  <c r="K67" i="31"/>
  <c r="K68" i="31"/>
  <c r="K69" i="31"/>
  <c r="K70" i="31"/>
  <c r="K71" i="31"/>
  <c r="K72" i="31"/>
  <c r="K73" i="31"/>
  <c r="K74" i="31"/>
  <c r="K75" i="31"/>
  <c r="K76" i="31"/>
  <c r="K77" i="31"/>
  <c r="K78" i="31"/>
  <c r="K79" i="31"/>
  <c r="K80" i="31"/>
  <c r="K81" i="31"/>
  <c r="K82" i="31"/>
  <c r="K83" i="31"/>
  <c r="K84" i="31"/>
  <c r="K85" i="31"/>
  <c r="K86" i="31"/>
  <c r="K87" i="31"/>
  <c r="K88" i="31"/>
  <c r="K89" i="31"/>
  <c r="K90" i="31"/>
  <c r="K91" i="31"/>
  <c r="K92" i="31"/>
  <c r="K93" i="31"/>
  <c r="K94" i="31"/>
  <c r="K95" i="31"/>
  <c r="K96" i="31"/>
  <c r="K97" i="31"/>
  <c r="K98" i="31"/>
  <c r="K99" i="31"/>
  <c r="K100" i="31"/>
  <c r="K101" i="31"/>
  <c r="K102" i="31"/>
  <c r="K103" i="31"/>
  <c r="K104" i="31"/>
  <c r="K105" i="31"/>
  <c r="K106" i="31"/>
  <c r="K107" i="31"/>
  <c r="K108" i="31"/>
  <c r="K109" i="31"/>
  <c r="K110" i="31"/>
  <c r="K111" i="31"/>
  <c r="K112" i="31"/>
  <c r="K113" i="31"/>
  <c r="K114" i="31"/>
  <c r="K115" i="31"/>
  <c r="K116" i="31"/>
  <c r="K117" i="31"/>
  <c r="K118" i="31"/>
  <c r="K119" i="31"/>
  <c r="K120" i="31"/>
  <c r="K121" i="31"/>
  <c r="K122" i="31"/>
  <c r="K123" i="31"/>
  <c r="K124" i="31"/>
  <c r="K125" i="31"/>
  <c r="K126" i="31"/>
  <c r="K127" i="31"/>
  <c r="K128" i="31"/>
  <c r="K129" i="31"/>
  <c r="K130" i="31"/>
  <c r="K131" i="31"/>
  <c r="K132" i="31"/>
  <c r="K133" i="31"/>
  <c r="K134" i="31"/>
  <c r="K135" i="31"/>
  <c r="K136" i="31"/>
  <c r="K137" i="31"/>
  <c r="K138" i="31"/>
  <c r="K139" i="31"/>
  <c r="K140" i="31"/>
  <c r="K141" i="31"/>
  <c r="K142" i="31"/>
  <c r="K143" i="31"/>
  <c r="K144" i="31"/>
  <c r="K145" i="31"/>
  <c r="K146" i="31"/>
  <c r="K147" i="31"/>
  <c r="K148" i="31"/>
  <c r="K149" i="31"/>
  <c r="K150" i="31"/>
  <c r="K151" i="31"/>
  <c r="K152" i="31"/>
  <c r="K153" i="31"/>
  <c r="K154" i="31"/>
  <c r="K155" i="31"/>
  <c r="K156" i="31"/>
  <c r="K157" i="31"/>
  <c r="K158" i="31"/>
  <c r="K159" i="31"/>
  <c r="K160" i="31"/>
  <c r="K161" i="31"/>
  <c r="K162" i="31"/>
  <c r="K163" i="31"/>
  <c r="K164" i="31"/>
  <c r="K165" i="31"/>
  <c r="K166" i="31"/>
  <c r="K167" i="31"/>
  <c r="K168" i="31"/>
  <c r="K169" i="31"/>
  <c r="K170" i="31"/>
  <c r="K171" i="31"/>
  <c r="K172" i="31"/>
  <c r="K173" i="31"/>
  <c r="K174" i="31"/>
  <c r="K175" i="31"/>
  <c r="K176" i="31"/>
  <c r="K177" i="31"/>
  <c r="K178" i="31"/>
  <c r="K179" i="31"/>
  <c r="K180" i="31"/>
  <c r="K181" i="31"/>
  <c r="K182" i="31"/>
  <c r="K183" i="31"/>
  <c r="K184" i="31"/>
  <c r="K185" i="31"/>
  <c r="K186" i="31"/>
  <c r="K187" i="31"/>
  <c r="K188" i="31"/>
  <c r="K189" i="31"/>
  <c r="K190" i="31"/>
  <c r="K191" i="31"/>
  <c r="K192" i="31"/>
  <c r="K193" i="31"/>
  <c r="K194" i="31"/>
  <c r="K195" i="31"/>
  <c r="K196" i="31"/>
  <c r="K197" i="31"/>
  <c r="K198" i="31"/>
  <c r="K199" i="31"/>
  <c r="K200" i="31"/>
  <c r="K201" i="31"/>
  <c r="K202" i="31"/>
  <c r="K203" i="31"/>
  <c r="K204" i="31"/>
  <c r="K205" i="31"/>
  <c r="K206" i="31"/>
  <c r="K207" i="31"/>
  <c r="K208" i="31"/>
  <c r="K209" i="31"/>
  <c r="K210" i="31"/>
  <c r="K211" i="31"/>
  <c r="K212" i="31"/>
  <c r="K213" i="31"/>
  <c r="K214" i="31"/>
  <c r="K215" i="31"/>
  <c r="K216" i="31"/>
  <c r="K217" i="31"/>
  <c r="K218" i="31"/>
  <c r="K219" i="31"/>
  <c r="K220" i="31"/>
  <c r="K221" i="31"/>
  <c r="K222" i="31"/>
  <c r="K223" i="31"/>
  <c r="K224" i="31"/>
  <c r="K225" i="31"/>
  <c r="K226" i="31"/>
  <c r="K227" i="31"/>
  <c r="K228" i="31"/>
  <c r="K229" i="31"/>
  <c r="K230" i="31"/>
  <c r="K231" i="31"/>
  <c r="K232" i="31"/>
  <c r="K233" i="31"/>
  <c r="K234" i="31"/>
  <c r="K235" i="31"/>
  <c r="K236" i="31"/>
  <c r="K237" i="31"/>
  <c r="K238" i="31"/>
  <c r="K239" i="31"/>
  <c r="K240" i="31"/>
  <c r="K241" i="31"/>
  <c r="K242" i="31"/>
  <c r="K243" i="31"/>
  <c r="K244" i="31"/>
  <c r="E28" i="32"/>
  <c r="F28" i="32" s="1"/>
  <c r="E29" i="32"/>
  <c r="F29" i="32" s="1"/>
  <c r="E36" i="32"/>
  <c r="F36" i="32" s="1"/>
  <c r="E44" i="32"/>
  <c r="F44" i="32" s="1"/>
  <c r="E45" i="32"/>
  <c r="F45" i="32" s="1"/>
  <c r="E46" i="32"/>
  <c r="F46" i="32" s="1"/>
  <c r="E60" i="32"/>
  <c r="F60" i="32" s="1"/>
  <c r="E61" i="32"/>
  <c r="F61" i="32" s="1"/>
  <c r="E64" i="32"/>
  <c r="F64" i="32" s="1"/>
  <c r="E76" i="32"/>
  <c r="F76" i="32" s="1"/>
  <c r="E77" i="32"/>
  <c r="F77" i="32" s="1"/>
  <c r="E80" i="32"/>
  <c r="F80" i="32" s="1"/>
  <c r="E91" i="32"/>
  <c r="F91" i="32" s="1"/>
  <c r="E92" i="32"/>
  <c r="F92" i="32" s="1"/>
  <c r="E93" i="32"/>
  <c r="F93" i="32" s="1"/>
  <c r="E94" i="32"/>
  <c r="F94" i="32" s="1"/>
  <c r="E101" i="32"/>
  <c r="F101" i="32" s="1"/>
  <c r="E109" i="32"/>
  <c r="F109" i="32" s="1"/>
  <c r="E110" i="32"/>
  <c r="F110" i="32" s="1"/>
  <c r="E117" i="32"/>
  <c r="F117" i="32" s="1"/>
  <c r="E124" i="32"/>
  <c r="F124" i="32" s="1"/>
  <c r="E125" i="32"/>
  <c r="F125" i="32" s="1"/>
  <c r="E126" i="32"/>
  <c r="F126" i="32" s="1"/>
  <c r="E133" i="32"/>
  <c r="F133" i="32" s="1"/>
  <c r="E140" i="32"/>
  <c r="F140" i="32" s="1"/>
  <c r="E141" i="32"/>
  <c r="F141" i="32" s="1"/>
  <c r="E142" i="32"/>
  <c r="F142" i="32" s="1"/>
  <c r="E147" i="32"/>
  <c r="F147" i="32" s="1"/>
  <c r="E152" i="32"/>
  <c r="F152" i="32" s="1"/>
  <c r="E154" i="32"/>
  <c r="F154" i="32" s="1"/>
  <c r="E157" i="32"/>
  <c r="F157" i="32" s="1"/>
  <c r="E164" i="32"/>
  <c r="F164" i="32" s="1"/>
  <c r="E165" i="32"/>
  <c r="F165" i="32" s="1"/>
  <c r="E173" i="32"/>
  <c r="F173" i="32" s="1"/>
  <c r="E188" i="32"/>
  <c r="F188" i="32" s="1"/>
  <c r="E189" i="32"/>
  <c r="F189" i="32" s="1"/>
  <c r="E190" i="32"/>
  <c r="F190" i="32" s="1"/>
  <c r="E196" i="32"/>
  <c r="F196" i="32" s="1"/>
  <c r="E205" i="32"/>
  <c r="F205" i="32" s="1"/>
  <c r="E220" i="32"/>
  <c r="F220" i="32" s="1"/>
  <c r="E221" i="32"/>
  <c r="F221" i="32" s="1"/>
  <c r="E222" i="32"/>
  <c r="F222" i="32" s="1"/>
  <c r="E224" i="32"/>
  <c r="F224" i="32" s="1"/>
  <c r="E229" i="32"/>
  <c r="F229" i="32" s="1"/>
  <c r="E244" i="32"/>
  <c r="F244" i="32" s="1"/>
  <c r="E245" i="32"/>
  <c r="F245" i="32" s="1"/>
  <c r="E14" i="32"/>
  <c r="F14" i="32" s="1"/>
  <c r="E34" i="32"/>
  <c r="F34" i="32" s="1"/>
  <c r="E50" i="32"/>
  <c r="F50" i="32" s="1"/>
  <c r="E145" i="32"/>
  <c r="F145" i="32" s="1"/>
  <c r="H248" i="32"/>
  <c r="H247" i="32"/>
  <c r="H246" i="32"/>
  <c r="H245" i="32"/>
  <c r="H244" i="32"/>
  <c r="H243" i="32"/>
  <c r="H242" i="32"/>
  <c r="H241" i="32"/>
  <c r="H240" i="32"/>
  <c r="H239" i="32"/>
  <c r="H238" i="32"/>
  <c r="H237" i="32"/>
  <c r="H236" i="32"/>
  <c r="H235" i="32"/>
  <c r="H234" i="32"/>
  <c r="H233" i="32"/>
  <c r="H232" i="32"/>
  <c r="H231" i="32"/>
  <c r="H230" i="32"/>
  <c r="H229" i="32"/>
  <c r="H228" i="32"/>
  <c r="H227" i="32"/>
  <c r="H226" i="32"/>
  <c r="H225" i="32"/>
  <c r="H224" i="32"/>
  <c r="H223" i="32"/>
  <c r="H222" i="32"/>
  <c r="H221" i="32"/>
  <c r="H220" i="32"/>
  <c r="H219" i="32"/>
  <c r="H218" i="32"/>
  <c r="H217" i="32"/>
  <c r="H216" i="32"/>
  <c r="H215" i="32"/>
  <c r="H214" i="32"/>
  <c r="H213" i="32"/>
  <c r="H212" i="32"/>
  <c r="H211" i="32"/>
  <c r="H210" i="32"/>
  <c r="H209" i="32"/>
  <c r="H208" i="32"/>
  <c r="H207" i="32"/>
  <c r="H206" i="32"/>
  <c r="H205" i="32"/>
  <c r="H204" i="32"/>
  <c r="H203" i="32"/>
  <c r="H202" i="32"/>
  <c r="H201" i="32"/>
  <c r="H200" i="32"/>
  <c r="H199" i="32"/>
  <c r="H198" i="32"/>
  <c r="H197" i="32"/>
  <c r="H196" i="32"/>
  <c r="H195" i="32"/>
  <c r="H194" i="32"/>
  <c r="H193" i="32"/>
  <c r="H192" i="32"/>
  <c r="H191" i="32"/>
  <c r="H190" i="32"/>
  <c r="H189" i="32"/>
  <c r="H188" i="32"/>
  <c r="H187" i="32"/>
  <c r="H186" i="32"/>
  <c r="H185" i="32"/>
  <c r="H184" i="32"/>
  <c r="H183" i="32"/>
  <c r="H182" i="32"/>
  <c r="H181" i="32"/>
  <c r="H180" i="32"/>
  <c r="H179" i="32"/>
  <c r="H178" i="32"/>
  <c r="H177" i="32"/>
  <c r="H176" i="32"/>
  <c r="H175" i="32"/>
  <c r="H174" i="32"/>
  <c r="H173" i="32"/>
  <c r="H172" i="32"/>
  <c r="H171" i="32"/>
  <c r="H170" i="32"/>
  <c r="H169" i="32"/>
  <c r="H168" i="32"/>
  <c r="H167" i="32"/>
  <c r="H166" i="32"/>
  <c r="H165" i="32"/>
  <c r="H164" i="32"/>
  <c r="H163" i="32"/>
  <c r="H162" i="32"/>
  <c r="H161" i="32"/>
  <c r="H160" i="32"/>
  <c r="H159" i="32"/>
  <c r="H158" i="32"/>
  <c r="H157" i="32"/>
  <c r="H156" i="32"/>
  <c r="H155" i="32"/>
  <c r="H154" i="32"/>
  <c r="H153" i="32"/>
  <c r="H152" i="32"/>
  <c r="H151" i="32"/>
  <c r="H150" i="32"/>
  <c r="H149" i="32"/>
  <c r="H148" i="32"/>
  <c r="H147" i="32"/>
  <c r="H146" i="32"/>
  <c r="H145" i="32"/>
  <c r="H144" i="32"/>
  <c r="H143" i="32"/>
  <c r="H142" i="32"/>
  <c r="H141" i="32"/>
  <c r="H140" i="32"/>
  <c r="H139" i="32"/>
  <c r="H138" i="32"/>
  <c r="H137" i="32"/>
  <c r="H136" i="32"/>
  <c r="H135" i="32"/>
  <c r="H134" i="32"/>
  <c r="H133" i="32"/>
  <c r="H132" i="32"/>
  <c r="H131" i="32"/>
  <c r="H130" i="32"/>
  <c r="H129" i="32"/>
  <c r="H128" i="32"/>
  <c r="H127" i="32"/>
  <c r="H126" i="32"/>
  <c r="H125" i="32"/>
  <c r="H124" i="32"/>
  <c r="H123" i="32"/>
  <c r="H122" i="32"/>
  <c r="H121" i="32"/>
  <c r="H120" i="32"/>
  <c r="H119" i="32"/>
  <c r="H118" i="32"/>
  <c r="H117" i="32"/>
  <c r="H116" i="32"/>
  <c r="H115" i="32"/>
  <c r="H114" i="32"/>
  <c r="H113" i="32"/>
  <c r="H112" i="32"/>
  <c r="H111" i="32"/>
  <c r="H110" i="32"/>
  <c r="H109" i="32"/>
  <c r="H108" i="32"/>
  <c r="H107" i="32"/>
  <c r="H106" i="32"/>
  <c r="H105" i="32"/>
  <c r="H104" i="32"/>
  <c r="H103" i="32"/>
  <c r="H102" i="32"/>
  <c r="H101" i="32"/>
  <c r="H100" i="32"/>
  <c r="H99" i="32"/>
  <c r="H98" i="32"/>
  <c r="H97" i="32"/>
  <c r="H96" i="32"/>
  <c r="H95" i="32"/>
  <c r="H94" i="32"/>
  <c r="H93" i="32"/>
  <c r="H92" i="32"/>
  <c r="H91" i="32"/>
  <c r="H90" i="32"/>
  <c r="H89" i="32"/>
  <c r="H88" i="32"/>
  <c r="H87" i="32"/>
  <c r="H86" i="32"/>
  <c r="H85" i="32"/>
  <c r="H84" i="32"/>
  <c r="H83" i="32"/>
  <c r="H82" i="32"/>
  <c r="H81" i="32"/>
  <c r="H80" i="32"/>
  <c r="H79" i="32"/>
  <c r="H78" i="32"/>
  <c r="H77" i="32"/>
  <c r="H76" i="32"/>
  <c r="H75" i="32"/>
  <c r="H74" i="32"/>
  <c r="H73" i="32"/>
  <c r="H72" i="32"/>
  <c r="H71" i="32"/>
  <c r="H70" i="32"/>
  <c r="H69" i="32"/>
  <c r="H68" i="32"/>
  <c r="H67" i="32"/>
  <c r="H66" i="32"/>
  <c r="H65" i="32"/>
  <c r="H64" i="32"/>
  <c r="H63" i="32"/>
  <c r="H62" i="32"/>
  <c r="H61" i="32"/>
  <c r="H60" i="32"/>
  <c r="H59" i="32"/>
  <c r="H58" i="32"/>
  <c r="H57" i="32"/>
  <c r="H56" i="32"/>
  <c r="H55" i="32"/>
  <c r="H54" i="32"/>
  <c r="H53" i="32"/>
  <c r="H52" i="32"/>
  <c r="H51" i="32"/>
  <c r="H50" i="32"/>
  <c r="H49" i="32"/>
  <c r="H48" i="32"/>
  <c r="H47" i="32"/>
  <c r="H46" i="32"/>
  <c r="H45" i="32"/>
  <c r="H44" i="32"/>
  <c r="H43" i="32"/>
  <c r="H42" i="32"/>
  <c r="H41" i="32"/>
  <c r="H40" i="32"/>
  <c r="H39" i="32"/>
  <c r="H38" i="32"/>
  <c r="H37" i="32"/>
  <c r="H36" i="32"/>
  <c r="H35" i="32"/>
  <c r="H34" i="32"/>
  <c r="H33" i="32"/>
  <c r="H32" i="32"/>
  <c r="H31" i="32"/>
  <c r="H30" i="32"/>
  <c r="H29" i="32"/>
  <c r="H28" i="32"/>
  <c r="H27" i="32"/>
  <c r="H26" i="32"/>
  <c r="H25" i="32"/>
  <c r="H24" i="32"/>
  <c r="H23" i="32"/>
  <c r="H22" i="32"/>
  <c r="H21" i="32"/>
  <c r="H20" i="32"/>
  <c r="H19" i="32"/>
  <c r="H18" i="32"/>
  <c r="H17" i="32"/>
  <c r="H16" i="32"/>
  <c r="H15" i="32"/>
  <c r="H14" i="32"/>
  <c r="H12" i="32"/>
  <c r="D12" i="32"/>
  <c r="E12" i="32" s="1"/>
  <c r="C13" i="32"/>
  <c r="C27" i="2" l="1"/>
  <c r="C30" i="2" s="1"/>
  <c r="E7" i="32"/>
  <c r="H11" i="32"/>
  <c r="C12" i="32"/>
  <c r="D13" i="32"/>
  <c r="E13" i="32" s="1"/>
  <c r="F13" i="32" s="1"/>
  <c r="H246" i="31"/>
  <c r="H13" i="32"/>
  <c r="D11" i="32" l="1"/>
  <c r="H250" i="32"/>
  <c r="E11" i="32" l="1"/>
  <c r="E250" i="32" l="1"/>
  <c r="F11" i="32" l="1"/>
  <c r="G11" i="32" s="1"/>
  <c r="I11" i="32" s="1"/>
  <c r="J7" i="31" s="1"/>
  <c r="F12" i="32"/>
  <c r="G12" i="32" s="1"/>
  <c r="I12" i="32" s="1"/>
  <c r="J8" i="31" s="1"/>
  <c r="K8" i="31" s="1"/>
  <c r="G20" i="32"/>
  <c r="I20" i="32" s="1"/>
  <c r="G19" i="32"/>
  <c r="I19" i="32" s="1"/>
  <c r="G18" i="32"/>
  <c r="I18" i="32" s="1"/>
  <c r="J14" i="31" s="1"/>
  <c r="K14" i="31" s="1"/>
  <c r="G17" i="32"/>
  <c r="I17" i="32" s="1"/>
  <c r="J13" i="31" s="1"/>
  <c r="K13" i="31" s="1"/>
  <c r="G15" i="32"/>
  <c r="I15" i="32" s="1"/>
  <c r="J11" i="31" s="1"/>
  <c r="K11" i="31" s="1"/>
  <c r="G14" i="32"/>
  <c r="I14" i="32" s="1"/>
  <c r="J10" i="31" s="1"/>
  <c r="K10" i="31" s="1"/>
  <c r="G16" i="32"/>
  <c r="I16" i="32" s="1"/>
  <c r="J12" i="31" s="1"/>
  <c r="K12" i="31" s="1"/>
  <c r="G185" i="32"/>
  <c r="I185" i="32" s="1"/>
  <c r="G192" i="32"/>
  <c r="I192" i="32" s="1"/>
  <c r="G141" i="32"/>
  <c r="I141" i="32" s="1"/>
  <c r="G224" i="32"/>
  <c r="I224" i="32" s="1"/>
  <c r="G243" i="32"/>
  <c r="I243" i="32" s="1"/>
  <c r="G167" i="32"/>
  <c r="I167" i="32" s="1"/>
  <c r="G213" i="32"/>
  <c r="I213" i="32" s="1"/>
  <c r="G30" i="32"/>
  <c r="I30" i="32" s="1"/>
  <c r="G147" i="32"/>
  <c r="I147" i="32" s="1"/>
  <c r="G201" i="32"/>
  <c r="I201" i="32" s="1"/>
  <c r="G107" i="32"/>
  <c r="I107" i="32" s="1"/>
  <c r="G121" i="32"/>
  <c r="I121" i="32" s="1"/>
  <c r="G128" i="32"/>
  <c r="I128" i="32" s="1"/>
  <c r="G106" i="32"/>
  <c r="I106" i="32" s="1"/>
  <c r="G133" i="32"/>
  <c r="I133" i="32" s="1"/>
  <c r="G217" i="32"/>
  <c r="I217" i="32" s="1"/>
  <c r="G67" i="32"/>
  <c r="I67" i="32" s="1"/>
  <c r="G116" i="32"/>
  <c r="I116" i="32" s="1"/>
  <c r="G111" i="32"/>
  <c r="I111" i="32" s="1"/>
  <c r="G85" i="32"/>
  <c r="I85" i="32" s="1"/>
  <c r="G228" i="32"/>
  <c r="I228" i="32" s="1"/>
  <c r="G27" i="32"/>
  <c r="I27" i="32" s="1"/>
  <c r="J23" i="31" s="1"/>
  <c r="G41" i="32"/>
  <c r="I41" i="32" s="1"/>
  <c r="G142" i="32"/>
  <c r="I142" i="32" s="1"/>
  <c r="G236" i="32"/>
  <c r="I236" i="32" s="1"/>
  <c r="G108" i="32"/>
  <c r="I108" i="32" s="1"/>
  <c r="G48" i="32"/>
  <c r="I48" i="32" s="1"/>
  <c r="G223" i="32"/>
  <c r="I223" i="32" s="1"/>
  <c r="G170" i="32"/>
  <c r="I170" i="32" s="1"/>
  <c r="G79" i="32"/>
  <c r="I79" i="32" s="1"/>
  <c r="G59" i="32"/>
  <c r="I59" i="32" s="1"/>
  <c r="G188" i="32"/>
  <c r="I188" i="32" s="1"/>
  <c r="G69" i="32"/>
  <c r="I69" i="32" s="1"/>
  <c r="G212" i="32"/>
  <c r="I212" i="32" s="1"/>
  <c r="G176" i="32"/>
  <c r="I176" i="32" s="1"/>
  <c r="G24" i="32"/>
  <c r="I24" i="32" s="1"/>
  <c r="J20" i="31" s="1"/>
  <c r="G83" i="32"/>
  <c r="I83" i="32" s="1"/>
  <c r="G54" i="32"/>
  <c r="I54" i="32" s="1"/>
  <c r="G122" i="32"/>
  <c r="I122" i="32" s="1"/>
  <c r="G182" i="32"/>
  <c r="I182" i="32" s="1"/>
  <c r="G91" i="32"/>
  <c r="I91" i="32" s="1"/>
  <c r="G58" i="32"/>
  <c r="I58" i="32" s="1"/>
  <c r="G174" i="32"/>
  <c r="I174" i="32" s="1"/>
  <c r="G75" i="32"/>
  <c r="I75" i="32" s="1"/>
  <c r="G129" i="32"/>
  <c r="I129" i="32" s="1"/>
  <c r="G89" i="32"/>
  <c r="I89" i="32" s="1"/>
  <c r="G63" i="32"/>
  <c r="I63" i="32" s="1"/>
  <c r="G56" i="32"/>
  <c r="I56" i="32" s="1"/>
  <c r="G130" i="32"/>
  <c r="I130" i="32" s="1"/>
  <c r="G119" i="32"/>
  <c r="I119" i="32" s="1"/>
  <c r="G103" i="32"/>
  <c r="I103" i="32" s="1"/>
  <c r="G126" i="32"/>
  <c r="I126" i="32" s="1"/>
  <c r="G36" i="32"/>
  <c r="I36" i="32" s="1"/>
  <c r="G221" i="32"/>
  <c r="I221" i="32" s="1"/>
  <c r="G88" i="32"/>
  <c r="I88" i="32" s="1"/>
  <c r="G246" i="32"/>
  <c r="I246" i="32" s="1"/>
  <c r="G207" i="32"/>
  <c r="I207" i="32" s="1"/>
  <c r="G215" i="32"/>
  <c r="I215" i="32" s="1"/>
  <c r="G110" i="32"/>
  <c r="I110" i="32" s="1"/>
  <c r="G205" i="32"/>
  <c r="I205" i="32" s="1"/>
  <c r="G178" i="32"/>
  <c r="I178" i="32" s="1"/>
  <c r="G21" i="32"/>
  <c r="I21" i="32" s="1"/>
  <c r="J17" i="31" s="1"/>
  <c r="G87" i="32"/>
  <c r="I87" i="32" s="1"/>
  <c r="G179" i="32"/>
  <c r="I179" i="32" s="1"/>
  <c r="G127" i="32"/>
  <c r="I127" i="32" s="1"/>
  <c r="G198" i="32"/>
  <c r="I198" i="32" s="1"/>
  <c r="G47" i="32"/>
  <c r="I47" i="32" s="1"/>
  <c r="G35" i="32"/>
  <c r="I35" i="32" s="1"/>
  <c r="G34" i="32"/>
  <c r="I34" i="32" s="1"/>
  <c r="G183" i="32"/>
  <c r="I183" i="32" s="1"/>
  <c r="G118" i="32"/>
  <c r="I118" i="32" s="1"/>
  <c r="G214" i="32"/>
  <c r="I214" i="32" s="1"/>
  <c r="G219" i="32"/>
  <c r="I219" i="32" s="1"/>
  <c r="G234" i="32"/>
  <c r="I234" i="32" s="1"/>
  <c r="G66" i="32"/>
  <c r="I66" i="32" s="1"/>
  <c r="G112" i="32"/>
  <c r="I112" i="32" s="1"/>
  <c r="G150" i="32"/>
  <c r="I150" i="32" s="1"/>
  <c r="G94" i="32"/>
  <c r="I94" i="32" s="1"/>
  <c r="G206" i="32"/>
  <c r="I206" i="32" s="1"/>
  <c r="G242" i="32"/>
  <c r="I242" i="32" s="1"/>
  <c r="G241" i="32"/>
  <c r="I241" i="32" s="1"/>
  <c r="G57" i="32"/>
  <c r="I57" i="32" s="1"/>
  <c r="G237" i="32"/>
  <c r="I237" i="32" s="1"/>
  <c r="G230" i="32"/>
  <c r="I230" i="32" s="1"/>
  <c r="G172" i="32"/>
  <c r="I172" i="32" s="1"/>
  <c r="G22" i="32"/>
  <c r="I22" i="32" s="1"/>
  <c r="J18" i="31" s="1"/>
  <c r="G169" i="32"/>
  <c r="I169" i="32" s="1"/>
  <c r="G115" i="32"/>
  <c r="I115" i="32" s="1"/>
  <c r="G62" i="32"/>
  <c r="I62" i="32" s="1"/>
  <c r="G209" i="32"/>
  <c r="I209" i="32" s="1"/>
  <c r="G39" i="32"/>
  <c r="I39" i="32" s="1"/>
  <c r="G160" i="32"/>
  <c r="I160" i="32" s="1"/>
  <c r="G240" i="32"/>
  <c r="I240" i="32" s="1"/>
  <c r="G194" i="32"/>
  <c r="I194" i="32" s="1"/>
  <c r="G189" i="32"/>
  <c r="I189" i="32" s="1"/>
  <c r="G166" i="32"/>
  <c r="I166" i="32" s="1"/>
  <c r="G164" i="32"/>
  <c r="I164" i="32" s="1"/>
  <c r="G200" i="32"/>
  <c r="I200" i="32" s="1"/>
  <c r="G29" i="32"/>
  <c r="I29" i="32" s="1"/>
  <c r="G235" i="32"/>
  <c r="I235" i="32" s="1"/>
  <c r="G98" i="32"/>
  <c r="I98" i="32" s="1"/>
  <c r="G231" i="32"/>
  <c r="I231" i="32" s="1"/>
  <c r="G152" i="32"/>
  <c r="I152" i="32" s="1"/>
  <c r="G31" i="32"/>
  <c r="I31" i="32" s="1"/>
  <c r="G93" i="32"/>
  <c r="I93" i="32" s="1"/>
  <c r="G28" i="32"/>
  <c r="I28" i="32" s="1"/>
  <c r="G245" i="32"/>
  <c r="I245" i="32" s="1"/>
  <c r="G143" i="32"/>
  <c r="I143" i="32" s="1"/>
  <c r="G168" i="32"/>
  <c r="I168" i="32" s="1"/>
  <c r="G138" i="32"/>
  <c r="I138" i="32" s="1"/>
  <c r="G123" i="32"/>
  <c r="I123" i="32" s="1"/>
  <c r="G100" i="32"/>
  <c r="I100" i="32" s="1"/>
  <c r="G229" i="32"/>
  <c r="I229" i="32" s="1"/>
  <c r="G64" i="32"/>
  <c r="I64" i="32" s="1"/>
  <c r="G32" i="32"/>
  <c r="I32" i="32" s="1"/>
  <c r="G248" i="32"/>
  <c r="I248" i="32" s="1"/>
  <c r="G90" i="32"/>
  <c r="I90" i="32" s="1"/>
  <c r="G52" i="32"/>
  <c r="I52" i="32" s="1"/>
  <c r="G196" i="32"/>
  <c r="I196" i="32" s="1"/>
  <c r="G101" i="32"/>
  <c r="I101" i="32" s="1"/>
  <c r="G208" i="32"/>
  <c r="I208" i="32" s="1"/>
  <c r="G73" i="32"/>
  <c r="I73" i="32" s="1"/>
  <c r="G38" i="32"/>
  <c r="I38" i="32" s="1"/>
  <c r="G165" i="32"/>
  <c r="I165" i="32" s="1"/>
  <c r="G158" i="32"/>
  <c r="I158" i="32" s="1"/>
  <c r="G77" i="32"/>
  <c r="I77" i="32" s="1"/>
  <c r="G46" i="32"/>
  <c r="I46" i="32" s="1"/>
  <c r="G175" i="32"/>
  <c r="I175" i="32" s="1"/>
  <c r="G233" i="32"/>
  <c r="I233" i="32" s="1"/>
  <c r="G140" i="32"/>
  <c r="I140" i="32" s="1"/>
  <c r="G97" i="32"/>
  <c r="I97" i="32" s="1"/>
  <c r="G132" i="32"/>
  <c r="I132" i="32" s="1"/>
  <c r="G135" i="32"/>
  <c r="I135" i="32" s="1"/>
  <c r="J7" i="32"/>
  <c r="G96" i="32"/>
  <c r="I96" i="32" s="1"/>
  <c r="G61" i="32"/>
  <c r="I61" i="32" s="1"/>
  <c r="G202" i="32"/>
  <c r="I202" i="32" s="1"/>
  <c r="G81" i="32"/>
  <c r="I81" i="32" s="1"/>
  <c r="G37" i="32"/>
  <c r="I37" i="32" s="1"/>
  <c r="G136" i="32"/>
  <c r="I136" i="32" s="1"/>
  <c r="G139" i="32"/>
  <c r="I139" i="32" s="1"/>
  <c r="G102" i="32"/>
  <c r="I102" i="32" s="1"/>
  <c r="G181" i="32"/>
  <c r="I181" i="32" s="1"/>
  <c r="G225" i="32"/>
  <c r="I225" i="32" s="1"/>
  <c r="G125" i="32"/>
  <c r="I125" i="32" s="1"/>
  <c r="G220" i="32"/>
  <c r="I220" i="32" s="1"/>
  <c r="G40" i="32"/>
  <c r="I40" i="32" s="1"/>
  <c r="G42" i="32"/>
  <c r="I42" i="32" s="1"/>
  <c r="G159" i="32"/>
  <c r="I159" i="32" s="1"/>
  <c r="G216" i="32"/>
  <c r="I216" i="32" s="1"/>
  <c r="G72" i="32"/>
  <c r="I72" i="32" s="1"/>
  <c r="G155" i="32"/>
  <c r="I155" i="32" s="1"/>
  <c r="G184" i="32"/>
  <c r="I184" i="32" s="1"/>
  <c r="G163" i="32"/>
  <c r="I163" i="32" s="1"/>
  <c r="G114" i="32"/>
  <c r="I114" i="32" s="1"/>
  <c r="G154" i="32"/>
  <c r="I154" i="32" s="1"/>
  <c r="G44" i="32"/>
  <c r="I44" i="32" s="1"/>
  <c r="G45" i="32"/>
  <c r="I45" i="32" s="1"/>
  <c r="G186" i="32"/>
  <c r="I186" i="32" s="1"/>
  <c r="G211" i="32"/>
  <c r="I211" i="32" s="1"/>
  <c r="G218" i="32"/>
  <c r="I218" i="32" s="1"/>
  <c r="G105" i="32"/>
  <c r="I105" i="32" s="1"/>
  <c r="G70" i="32"/>
  <c r="I70" i="32" s="1"/>
  <c r="G33" i="32"/>
  <c r="I33" i="32" s="1"/>
  <c r="G187" i="32"/>
  <c r="I187" i="32" s="1"/>
  <c r="G232" i="32"/>
  <c r="I232" i="32" s="1"/>
  <c r="G149" i="32"/>
  <c r="I149" i="32" s="1"/>
  <c r="G68" i="32"/>
  <c r="I68" i="32" s="1"/>
  <c r="G71" i="32"/>
  <c r="I71" i="32" s="1"/>
  <c r="G146" i="32"/>
  <c r="I146" i="32" s="1"/>
  <c r="G162" i="32"/>
  <c r="I162" i="32" s="1"/>
  <c r="G117" i="32"/>
  <c r="I117" i="32" s="1"/>
  <c r="G190" i="32"/>
  <c r="I190" i="32" s="1"/>
  <c r="G92" i="32"/>
  <c r="I92" i="32" s="1"/>
  <c r="G222" i="32"/>
  <c r="I222" i="32" s="1"/>
  <c r="G195" i="32"/>
  <c r="I195" i="32" s="1"/>
  <c r="G247" i="32"/>
  <c r="I247" i="32" s="1"/>
  <c r="G26" i="32"/>
  <c r="I26" i="32" s="1"/>
  <c r="J22" i="31" s="1"/>
  <c r="G177" i="32"/>
  <c r="I177" i="32" s="1"/>
  <c r="G80" i="32"/>
  <c r="I80" i="32" s="1"/>
  <c r="G43" i="32"/>
  <c r="I43" i="32" s="1"/>
  <c r="G13" i="32"/>
  <c r="I13" i="32" s="1"/>
  <c r="J9" i="31" s="1"/>
  <c r="K9" i="31" s="1"/>
  <c r="G53" i="32"/>
  <c r="I53" i="32" s="1"/>
  <c r="G124" i="32"/>
  <c r="I124" i="32" s="1"/>
  <c r="G204" i="32"/>
  <c r="I204" i="32" s="1"/>
  <c r="G171" i="32"/>
  <c r="I171" i="32" s="1"/>
  <c r="G51" i="32"/>
  <c r="I51" i="32" s="1"/>
  <c r="G191" i="32"/>
  <c r="I191" i="32" s="1"/>
  <c r="G55" i="32"/>
  <c r="I55" i="32" s="1"/>
  <c r="G60" i="32"/>
  <c r="I60" i="32" s="1"/>
  <c r="G203" i="32"/>
  <c r="I203" i="32" s="1"/>
  <c r="G84" i="32"/>
  <c r="I84" i="32" s="1"/>
  <c r="G197" i="32"/>
  <c r="I197" i="32" s="1"/>
  <c r="G65" i="32"/>
  <c r="I65" i="32" s="1"/>
  <c r="G50" i="32"/>
  <c r="I50" i="32" s="1"/>
  <c r="G173" i="32"/>
  <c r="I173" i="32" s="1"/>
  <c r="G134" i="32"/>
  <c r="I134" i="32" s="1"/>
  <c r="G109" i="32"/>
  <c r="I109" i="32" s="1"/>
  <c r="G86" i="32"/>
  <c r="I86" i="32" s="1"/>
  <c r="G244" i="32"/>
  <c r="I244" i="32" s="1"/>
  <c r="G199" i="32"/>
  <c r="I199" i="32" s="1"/>
  <c r="G131" i="32"/>
  <c r="I131" i="32" s="1"/>
  <c r="G113" i="32"/>
  <c r="I113" i="32" s="1"/>
  <c r="G23" i="32"/>
  <c r="I23" i="32" s="1"/>
  <c r="J19" i="31" s="1"/>
  <c r="G161" i="32"/>
  <c r="I161" i="32" s="1"/>
  <c r="G74" i="32"/>
  <c r="I74" i="32" s="1"/>
  <c r="G78" i="32"/>
  <c r="I78" i="32" s="1"/>
  <c r="G144" i="32"/>
  <c r="I144" i="32" s="1"/>
  <c r="G145" i="32"/>
  <c r="I145" i="32" s="1"/>
  <c r="G226" i="32"/>
  <c r="I226" i="32" s="1"/>
  <c r="G76" i="32"/>
  <c r="I76" i="32" s="1"/>
  <c r="G148" i="32"/>
  <c r="I148" i="32" s="1"/>
  <c r="G153" i="32"/>
  <c r="I153" i="32" s="1"/>
  <c r="G151" i="32"/>
  <c r="I151" i="32" s="1"/>
  <c r="G25" i="32"/>
  <c r="I25" i="32" s="1"/>
  <c r="J21" i="31" s="1"/>
  <c r="G104" i="32"/>
  <c r="I104" i="32" s="1"/>
  <c r="G137" i="32"/>
  <c r="I137" i="32" s="1"/>
  <c r="G210" i="32"/>
  <c r="I210" i="32" s="1"/>
  <c r="G193" i="32"/>
  <c r="I193" i="32" s="1"/>
  <c r="G239" i="32"/>
  <c r="I239" i="32" s="1"/>
  <c r="G156" i="32"/>
  <c r="I156" i="32" s="1"/>
  <c r="G120" i="32"/>
  <c r="I120" i="32" s="1"/>
  <c r="G238" i="32"/>
  <c r="I238" i="32" s="1"/>
  <c r="G99" i="32"/>
  <c r="I99" i="32" s="1"/>
  <c r="G82" i="32"/>
  <c r="I82" i="32" s="1"/>
  <c r="G180" i="32"/>
  <c r="I180" i="32" s="1"/>
  <c r="G157" i="32"/>
  <c r="I157" i="32" s="1"/>
  <c r="G95" i="32"/>
  <c r="I95" i="32" s="1"/>
  <c r="G49" i="32"/>
  <c r="I49" i="32" s="1"/>
  <c r="G227" i="32"/>
  <c r="I227" i="32" s="1"/>
  <c r="J15" i="31" l="1"/>
  <c r="K15" i="31" s="1"/>
  <c r="J16" i="31"/>
  <c r="K16" i="31" s="1"/>
  <c r="C187" i="36"/>
  <c r="J187" i="31"/>
  <c r="C238" i="36"/>
  <c r="J238" i="31"/>
  <c r="C110" i="36"/>
  <c r="J110" i="31"/>
  <c r="C33" i="36"/>
  <c r="J33" i="31"/>
  <c r="C154" i="36"/>
  <c r="J154" i="31"/>
  <c r="C185" i="36"/>
  <c r="J185" i="31"/>
  <c r="C202" i="36"/>
  <c r="J202" i="31"/>
  <c r="C83" i="36"/>
  <c r="J83" i="31"/>
  <c r="C59" i="36"/>
  <c r="J59" i="31"/>
  <c r="C55" i="36"/>
  <c r="J55" i="31"/>
  <c r="C129" i="36"/>
  <c r="J129" i="31"/>
  <c r="C133" i="36"/>
  <c r="J133" i="31"/>
  <c r="C162" i="36"/>
  <c r="J162" i="31"/>
  <c r="C195" i="36"/>
  <c r="J195" i="31"/>
  <c r="C77" i="36"/>
  <c r="J77" i="31"/>
  <c r="C161" i="36"/>
  <c r="J161" i="31"/>
  <c r="C134" i="36"/>
  <c r="J134" i="31"/>
  <c r="C190" i="36"/>
  <c r="J190" i="31"/>
  <c r="C90" i="36"/>
  <c r="J90" i="31"/>
  <c r="C85" i="36"/>
  <c r="J85" i="31"/>
  <c r="C75" i="36"/>
  <c r="J75" i="31"/>
  <c r="C102" i="36"/>
  <c r="J102" i="31"/>
  <c r="C119" i="36"/>
  <c r="J119" i="31"/>
  <c r="C158" i="36"/>
  <c r="J158" i="31"/>
  <c r="C240" i="36"/>
  <c r="J240" i="31"/>
  <c r="C200" i="36"/>
  <c r="J200" i="31"/>
  <c r="C67" i="36"/>
  <c r="J67" i="31"/>
  <c r="C180" i="36"/>
  <c r="J180" i="31"/>
  <c r="C198" i="36"/>
  <c r="J198" i="31"/>
  <c r="C34" i="36"/>
  <c r="J34" i="31"/>
  <c r="C164" i="36"/>
  <c r="J164" i="31"/>
  <c r="C236" i="36"/>
  <c r="J236" i="31"/>
  <c r="C146" i="36"/>
  <c r="J146" i="31"/>
  <c r="C174" i="36"/>
  <c r="J174" i="31"/>
  <c r="C125" i="36"/>
  <c r="J125" i="31"/>
  <c r="C166" i="36"/>
  <c r="J166" i="31"/>
  <c r="C124" i="36"/>
  <c r="J124" i="31"/>
  <c r="C223" i="36"/>
  <c r="J223" i="31"/>
  <c r="C120" i="36"/>
  <c r="J120" i="31"/>
  <c r="C64" i="36"/>
  <c r="J64" i="31"/>
  <c r="C151" i="36"/>
  <c r="J151" i="31"/>
  <c r="C57" i="36"/>
  <c r="J57" i="31"/>
  <c r="C69" i="36"/>
  <c r="J69" i="31"/>
  <c r="C139" i="36"/>
  <c r="J139" i="31"/>
  <c r="C156" i="36"/>
  <c r="J156" i="31"/>
  <c r="C108" i="36"/>
  <c r="J108" i="31"/>
  <c r="C201" i="36"/>
  <c r="J201" i="31"/>
  <c r="C71" i="36"/>
  <c r="J71" i="31"/>
  <c r="C219" i="36"/>
  <c r="J219" i="31"/>
  <c r="C117" i="36"/>
  <c r="J117" i="31"/>
  <c r="C113" i="36"/>
  <c r="J113" i="31"/>
  <c r="C127" i="36"/>
  <c r="J127" i="31"/>
  <c r="C91" i="36"/>
  <c r="J91" i="31"/>
  <c r="C149" i="36"/>
  <c r="J149" i="31"/>
  <c r="C105" i="36"/>
  <c r="J105" i="31"/>
  <c r="C49" i="36"/>
  <c r="J49" i="31"/>
  <c r="C145" i="36"/>
  <c r="J145" i="31"/>
  <c r="C68" i="36"/>
  <c r="J68" i="31"/>
  <c r="C92" i="36"/>
  <c r="J92" i="31"/>
  <c r="C204" i="36"/>
  <c r="J204" i="31"/>
  <c r="C241" i="36"/>
  <c r="J241" i="31"/>
  <c r="C35" i="36"/>
  <c r="J35" i="31"/>
  <c r="C62" i="36"/>
  <c r="J62" i="31"/>
  <c r="C106" i="36"/>
  <c r="J106" i="31"/>
  <c r="C170" i="36"/>
  <c r="J170" i="31"/>
  <c r="C44" i="36"/>
  <c r="J44" i="31"/>
  <c r="C103" i="36"/>
  <c r="J103" i="31"/>
  <c r="C150" i="36"/>
  <c r="J150" i="31"/>
  <c r="C167" i="36"/>
  <c r="J167" i="31"/>
  <c r="C228" i="36"/>
  <c r="J228" i="31"/>
  <c r="C97" i="36"/>
  <c r="J97" i="31"/>
  <c r="C24" i="36"/>
  <c r="J24" i="31"/>
  <c r="C205" i="36"/>
  <c r="J205" i="31"/>
  <c r="C230" i="36"/>
  <c r="J230" i="31"/>
  <c r="C211" i="36"/>
  <c r="J211" i="31"/>
  <c r="C54" i="36"/>
  <c r="J54" i="31"/>
  <c r="C104" i="36"/>
  <c r="J104" i="31"/>
  <c r="C197" i="36"/>
  <c r="J197" i="31"/>
  <c r="C73" i="36"/>
  <c r="J73" i="31"/>
  <c r="C47" i="36"/>
  <c r="J47" i="31"/>
  <c r="C45" i="36"/>
  <c r="J45" i="31"/>
  <c r="C153" i="36"/>
  <c r="J153" i="31"/>
  <c r="C130" i="36"/>
  <c r="J130" i="31"/>
  <c r="C78" i="36"/>
  <c r="J78" i="31"/>
  <c r="C72" i="36"/>
  <c r="J72" i="31"/>
  <c r="C169" i="36"/>
  <c r="J169" i="31"/>
  <c r="C39" i="36"/>
  <c r="J39" i="31"/>
  <c r="C183" i="36"/>
  <c r="J183" i="31"/>
  <c r="C155" i="36"/>
  <c r="J155" i="31"/>
  <c r="C131" i="36"/>
  <c r="J131" i="31"/>
  <c r="C192" i="36"/>
  <c r="J192" i="31"/>
  <c r="C89" i="36"/>
  <c r="J89" i="31"/>
  <c r="C58" i="36"/>
  <c r="J58" i="31"/>
  <c r="C215" i="36"/>
  <c r="J215" i="31"/>
  <c r="C203" i="36"/>
  <c r="J203" i="31"/>
  <c r="C87" i="36"/>
  <c r="J87" i="31"/>
  <c r="C232" i="36"/>
  <c r="J232" i="31"/>
  <c r="C143" i="36"/>
  <c r="J143" i="31"/>
  <c r="C213" i="36"/>
  <c r="J213" i="31"/>
  <c r="C95" i="36"/>
  <c r="J95" i="31"/>
  <c r="C222" i="36"/>
  <c r="J222" i="31"/>
  <c r="C46" i="36"/>
  <c r="J46" i="31"/>
  <c r="C76" i="36"/>
  <c r="J76" i="31"/>
  <c r="C29" i="36"/>
  <c r="J29" i="31"/>
  <c r="C38" i="36"/>
  <c r="J38" i="31"/>
  <c r="C128" i="36"/>
  <c r="J128" i="31"/>
  <c r="C48" i="36"/>
  <c r="J48" i="31"/>
  <c r="C27" i="36"/>
  <c r="J27" i="31"/>
  <c r="C111" i="36"/>
  <c r="J111" i="31"/>
  <c r="C210" i="36"/>
  <c r="J210" i="31"/>
  <c r="C242" i="36"/>
  <c r="J242" i="31"/>
  <c r="C178" i="36"/>
  <c r="J178" i="31"/>
  <c r="C138" i="36"/>
  <c r="J138" i="31"/>
  <c r="C26" i="36"/>
  <c r="J26" i="31"/>
  <c r="C52" i="36"/>
  <c r="J52" i="31"/>
  <c r="C142" i="36"/>
  <c r="J142" i="31"/>
  <c r="C82" i="36"/>
  <c r="J82" i="31"/>
  <c r="C61" i="36"/>
  <c r="J61" i="31"/>
  <c r="C66" i="36"/>
  <c r="J66" i="31"/>
  <c r="C36" i="36"/>
  <c r="J36" i="31"/>
  <c r="C93" i="36"/>
  <c r="J93" i="31"/>
  <c r="C86" i="36"/>
  <c r="J86" i="31"/>
  <c r="C148" i="36"/>
  <c r="J148" i="31"/>
  <c r="C165" i="36"/>
  <c r="J165" i="31"/>
  <c r="C114" i="36"/>
  <c r="J114" i="31"/>
  <c r="C84" i="36"/>
  <c r="J84" i="31"/>
  <c r="C118" i="36"/>
  <c r="J118" i="31"/>
  <c r="C37" i="36"/>
  <c r="J37" i="31"/>
  <c r="C209" i="36"/>
  <c r="J209" i="31"/>
  <c r="C100" i="36"/>
  <c r="J100" i="31"/>
  <c r="C141" i="36"/>
  <c r="J141" i="31"/>
  <c r="C101" i="36"/>
  <c r="J101" i="31"/>
  <c r="C216" i="36"/>
  <c r="J216" i="31"/>
  <c r="C136" i="36"/>
  <c r="J136" i="31"/>
  <c r="C244" i="36"/>
  <c r="J244" i="31"/>
  <c r="C227" i="36"/>
  <c r="J227" i="31"/>
  <c r="C179" i="36"/>
  <c r="J179" i="31"/>
  <c r="C217" i="36"/>
  <c r="J217" i="31"/>
  <c r="C50" i="36"/>
  <c r="J50" i="31"/>
  <c r="C163" i="36"/>
  <c r="J163" i="31"/>
  <c r="C175" i="36"/>
  <c r="J175" i="31"/>
  <c r="C173" i="36"/>
  <c r="J173" i="31"/>
  <c r="C234" i="36"/>
  <c r="J234" i="31"/>
  <c r="C193" i="36"/>
  <c r="J193" i="31"/>
  <c r="C116" i="36"/>
  <c r="J116" i="31"/>
  <c r="C140" i="36"/>
  <c r="J140" i="31"/>
  <c r="C80" i="36"/>
  <c r="J80" i="31"/>
  <c r="C243" i="36"/>
  <c r="J243" i="31"/>
  <c r="C214" i="36"/>
  <c r="J214" i="31"/>
  <c r="C121" i="36"/>
  <c r="J121" i="31"/>
  <c r="C229" i="36"/>
  <c r="J229" i="31"/>
  <c r="C28" i="36"/>
  <c r="J28" i="31"/>
  <c r="C94" i="36"/>
  <c r="J94" i="31"/>
  <c r="C168" i="36"/>
  <c r="J168" i="31"/>
  <c r="C30" i="36"/>
  <c r="J30" i="31"/>
  <c r="C32" i="36"/>
  <c r="J32" i="31"/>
  <c r="C79" i="36"/>
  <c r="J79" i="31"/>
  <c r="C224" i="36"/>
  <c r="J224" i="31"/>
  <c r="C239" i="36"/>
  <c r="J239" i="31"/>
  <c r="C147" i="36"/>
  <c r="J147" i="31"/>
  <c r="C144" i="36"/>
  <c r="J144" i="31"/>
  <c r="C152" i="36"/>
  <c r="J152" i="31"/>
  <c r="C191" i="36"/>
  <c r="J191" i="31"/>
  <c r="C207" i="36"/>
  <c r="J207" i="31"/>
  <c r="C221" i="36"/>
  <c r="J221" i="31"/>
  <c r="C60" i="36"/>
  <c r="J60" i="31"/>
  <c r="C231" i="36"/>
  <c r="J231" i="31"/>
  <c r="C226" i="36"/>
  <c r="J226" i="31"/>
  <c r="C31" i="36"/>
  <c r="J31" i="31"/>
  <c r="C122" i="36"/>
  <c r="J122" i="31"/>
  <c r="C81" i="36"/>
  <c r="J81" i="31"/>
  <c r="C220" i="36"/>
  <c r="J220" i="31"/>
  <c r="C235" i="36"/>
  <c r="J235" i="31"/>
  <c r="C70" i="36"/>
  <c r="J70" i="31"/>
  <c r="C199" i="36"/>
  <c r="J199" i="31"/>
  <c r="C218" i="36"/>
  <c r="J218" i="31"/>
  <c r="C182" i="36"/>
  <c r="J182" i="31"/>
  <c r="C177" i="36"/>
  <c r="J177" i="31"/>
  <c r="C171" i="36"/>
  <c r="J171" i="31"/>
  <c r="C25" i="36"/>
  <c r="J25" i="31"/>
  <c r="C233" i="36"/>
  <c r="J233" i="31"/>
  <c r="C43" i="36"/>
  <c r="J43" i="31"/>
  <c r="C99" i="36"/>
  <c r="J99" i="31"/>
  <c r="C172" i="36"/>
  <c r="J172" i="31"/>
  <c r="C107" i="36"/>
  <c r="J107" i="31"/>
  <c r="C137" i="36"/>
  <c r="J137" i="31"/>
  <c r="C184" i="36"/>
  <c r="J184" i="31"/>
  <c r="C159" i="36"/>
  <c r="J159" i="31"/>
  <c r="C176" i="36"/>
  <c r="J176" i="31"/>
  <c r="C212" i="36"/>
  <c r="J212" i="31"/>
  <c r="C189" i="36"/>
  <c r="J189" i="31"/>
  <c r="C56" i="36"/>
  <c r="J56" i="31"/>
  <c r="C88" i="36"/>
  <c r="J88" i="31"/>
  <c r="C41" i="36"/>
  <c r="J41" i="31"/>
  <c r="C98" i="36"/>
  <c r="J98" i="31"/>
  <c r="C225" i="36"/>
  <c r="J225" i="31"/>
  <c r="C196" i="36"/>
  <c r="J196" i="31"/>
  <c r="C53" i="36"/>
  <c r="J53" i="31"/>
  <c r="C194" i="36"/>
  <c r="J194" i="31"/>
  <c r="C115" i="36"/>
  <c r="J115" i="31"/>
  <c r="C208" i="36"/>
  <c r="J208" i="31"/>
  <c r="C112" i="36"/>
  <c r="J112" i="31"/>
  <c r="C188" i="36"/>
  <c r="J188" i="31"/>
  <c r="C109" i="36"/>
  <c r="J109" i="31"/>
  <c r="C132" i="36"/>
  <c r="J132" i="31"/>
  <c r="C74" i="36"/>
  <c r="J74" i="31"/>
  <c r="C157" i="36"/>
  <c r="J157" i="31"/>
  <c r="C206" i="36"/>
  <c r="J206" i="31"/>
  <c r="C51" i="36"/>
  <c r="J51" i="31"/>
  <c r="C186" i="36"/>
  <c r="J186" i="31"/>
  <c r="C40" i="36"/>
  <c r="J40" i="31"/>
  <c r="C135" i="36"/>
  <c r="J135" i="31"/>
  <c r="C42" i="36"/>
  <c r="J42" i="31"/>
  <c r="C96" i="36"/>
  <c r="J96" i="31"/>
  <c r="C160" i="36"/>
  <c r="J160" i="31"/>
  <c r="C237" i="36"/>
  <c r="J237" i="31"/>
  <c r="C123" i="36"/>
  <c r="J123" i="31"/>
  <c r="C126" i="36"/>
  <c r="J126" i="31"/>
  <c r="C65" i="36"/>
  <c r="J65" i="31"/>
  <c r="C63" i="36"/>
  <c r="J63" i="31"/>
  <c r="C181" i="36"/>
  <c r="J181" i="31"/>
  <c r="C7" i="36"/>
  <c r="D7" i="36" s="1"/>
  <c r="K7" i="31"/>
  <c r="C12" i="36"/>
  <c r="D12" i="36" s="1"/>
  <c r="C14" i="36"/>
  <c r="D14" i="36" s="1"/>
  <c r="C13" i="36"/>
  <c r="D13" i="36" s="1"/>
  <c r="C21" i="36"/>
  <c r="C22" i="36"/>
  <c r="C18" i="36"/>
  <c r="C17" i="36"/>
  <c r="C23" i="36"/>
  <c r="C15" i="36"/>
  <c r="D15" i="36" s="1"/>
  <c r="C8" i="36"/>
  <c r="C11" i="36"/>
  <c r="D11" i="36" s="1"/>
  <c r="C20" i="36"/>
  <c r="C10" i="36"/>
  <c r="D10" i="36" s="1"/>
  <c r="C16" i="36"/>
  <c r="D16" i="36" s="1"/>
  <c r="C9" i="36"/>
  <c r="D9" i="36" s="1"/>
  <c r="C19" i="36"/>
  <c r="F250" i="32"/>
  <c r="D8" i="36" l="1"/>
  <c r="D246" i="36" s="1"/>
  <c r="C246" i="36"/>
  <c r="G250" i="32"/>
  <c r="I250" i="32" l="1"/>
  <c r="K246" i="31" l="1"/>
  <c r="J246" i="3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Linda Morassut</author>
  </authors>
  <commentList>
    <comment ref="C9" authorId="0" shapeId="0" xr:uid="{04D6C806-0673-490A-AC1B-B6D843987697}">
      <text>
        <r>
          <rPr>
            <sz val="9"/>
            <color indexed="81"/>
            <rFont val="Tahoma"/>
            <family val="2"/>
          </rPr>
          <t xml:space="preserve">
</t>
        </r>
      </text>
    </comment>
    <comment ref="B29" authorId="0" shapeId="0" xr:uid="{2D8F41E2-6993-49B2-939C-41413C99358C}">
      <text>
        <r>
          <rPr>
            <sz val="9"/>
            <color indexed="81"/>
            <rFont val="Tahoma"/>
            <charset val="1"/>
          </rPr>
          <t>inserire se presente</t>
        </r>
      </text>
    </comment>
  </commentList>
</comments>
</file>

<file path=xl/sharedStrings.xml><?xml version="1.0" encoding="utf-8"?>
<sst xmlns="http://schemas.openxmlformats.org/spreadsheetml/2006/main" count="101" uniqueCount="68">
  <si>
    <t>Altre spese</t>
  </si>
  <si>
    <t>Servizio acquedotto</t>
  </si>
  <si>
    <t>Servizio fognatura</t>
  </si>
  <si>
    <t>Servizio depurazione</t>
  </si>
  <si>
    <t>Quote fisse</t>
  </si>
  <si>
    <t>Oneri di perequazione</t>
  </si>
  <si>
    <t>Conguagli e Altri importi</t>
  </si>
  <si>
    <t>Azzeramenti</t>
  </si>
  <si>
    <t>Totale imponibile IVA</t>
  </si>
  <si>
    <t>Totale IVA</t>
  </si>
  <si>
    <t>Riepilogo IVA</t>
  </si>
  <si>
    <t>mc</t>
  </si>
  <si>
    <t xml:space="preserve">Importo da pagare             </t>
  </si>
  <si>
    <t>Suddivisione Consumi</t>
  </si>
  <si>
    <t>Unita'</t>
  </si>
  <si>
    <t>totale</t>
  </si>
  <si>
    <t>%</t>
  </si>
  <si>
    <t>Quota Fissa</t>
  </si>
  <si>
    <t>Quota variabile</t>
  </si>
  <si>
    <t>Totale</t>
  </si>
  <si>
    <t>Codice utente/POD</t>
  </si>
  <si>
    <t>Contratto</t>
  </si>
  <si>
    <t>Fattura n.</t>
  </si>
  <si>
    <t xml:space="preserve">Riepilogo importi della bolletta </t>
  </si>
  <si>
    <t>N. unità abitative</t>
  </si>
  <si>
    <t>Totale QV</t>
  </si>
  <si>
    <t>Totale QF</t>
  </si>
  <si>
    <t>Totale bolletta</t>
  </si>
  <si>
    <t>Totale imponibile</t>
  </si>
  <si>
    <t>Totale con IVA</t>
  </si>
  <si>
    <t>Esc. IVA Art. 15 DPR633/72</t>
  </si>
  <si>
    <t>Tipo fattura</t>
  </si>
  <si>
    <t>Acconto</t>
  </si>
  <si>
    <t>Conguaglio</t>
  </si>
  <si>
    <t>gg</t>
  </si>
  <si>
    <t>Unita' Immobiliare</t>
  </si>
  <si>
    <t>Data lettura iniziale</t>
  </si>
  <si>
    <t>Lettura iniziale</t>
  </si>
  <si>
    <t xml:space="preserve">Data lettura finale </t>
  </si>
  <si>
    <t>Lettura finale</t>
  </si>
  <si>
    <t>mc/gg</t>
  </si>
  <si>
    <t>mc ricalcolati</t>
  </si>
  <si>
    <t>TOTALE DELLA FATTURA</t>
  </si>
  <si>
    <t>Data fattura</t>
  </si>
  <si>
    <t>Rest. Acc. Copertura perdite occulte</t>
  </si>
  <si>
    <t>Durata del periodo di consumo (gg)</t>
  </si>
  <si>
    <t>Consumo effettivo (mc)</t>
  </si>
  <si>
    <t>Consumo stimato (mc)</t>
  </si>
  <si>
    <t>Consumo restituito (mc)</t>
  </si>
  <si>
    <t>Consumo fatturato (mc)</t>
  </si>
  <si>
    <t>1. Inserire i dati da compilare sono quelli contenuti nelle celle di colore verde</t>
  </si>
  <si>
    <t>Istruzioni operative</t>
  </si>
  <si>
    <t>2. Foglio "Dati bolletta"</t>
  </si>
  <si>
    <t>Esc. IVA Art. 15 DPR633/72 (solo se presente)</t>
  </si>
  <si>
    <t>Rest. Acc. quota fissa acquedotto</t>
  </si>
  <si>
    <t>Rest. Acc quota fissa fognatura</t>
  </si>
  <si>
    <t>Rest. Acc quota fissa depurazione</t>
  </si>
  <si>
    <t>3. Foglio "Dati consumi"</t>
  </si>
  <si>
    <t>Nel foglio denominato “Dati bolletta” l’utente deve inserire obbligatoriamente tutte le seguenti informazioni che può trovare nelle bollette</t>
  </si>
  <si>
    <t xml:space="preserve">Nel foglio denominato “Dati consumi” l’utente deve inserire alcune informazioni non presenti in bolletta ovvero, per ogni unità immobiliare: </t>
  </si>
  <si>
    <r>
      <t xml:space="preserve">Data lettura iniziale: </t>
    </r>
    <r>
      <rPr>
        <sz val="11"/>
        <color rgb="FF000000"/>
        <rFont val="Times New Roman"/>
        <family val="1"/>
      </rPr>
      <t>data della lettura iniziale del contatore privato</t>
    </r>
  </si>
  <si>
    <r>
      <t xml:space="preserve">Lettura iniziale: </t>
    </r>
    <r>
      <rPr>
        <sz val="11"/>
        <color rgb="FF000000"/>
        <rFont val="Times New Roman"/>
        <family val="1"/>
      </rPr>
      <t>lettura iniziale del contatore privato</t>
    </r>
  </si>
  <si>
    <r>
      <t xml:space="preserve">Data lettura finale: </t>
    </r>
    <r>
      <rPr>
        <sz val="11"/>
        <color rgb="FF000000"/>
        <rFont val="Times New Roman"/>
        <family val="1"/>
      </rPr>
      <t>data della lettura finale del contatore privato</t>
    </r>
  </si>
  <si>
    <r>
      <t xml:space="preserve">Lettura finale: </t>
    </r>
    <r>
      <rPr>
        <sz val="11"/>
        <color rgb="FF000000"/>
        <rFont val="Times New Roman"/>
        <family val="1"/>
      </rPr>
      <t>lettura finale del contatore privato</t>
    </r>
  </si>
  <si>
    <t>segue…</t>
  </si>
  <si>
    <t xml:space="preserve">Le date delle letture NON devono necessariamente corrispondere con quelle riportate nella bolletta, i consumi verranno riparametrati in base ai giorni di fatturazione </t>
  </si>
  <si>
    <t>4. Foglio "RISULTATI"</t>
  </si>
  <si>
    <t xml:space="preserve">Nel foglio denominato “RISULTATI” viene riprodotta la ripartizione degli importi della bolletta per ogni unità immobiliare secondo il  motore di calcolo in base ai consumi dei contatori di sotto utenza inseriti dal compilatore.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</si>
</sst>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 #,##0.00\ &quot;€&quot;_-;\-* #,##0.00\ &quot;€&quot;_-;_-* &quot;-&quot;??\ &quot;€&quot;_-;_-@_-"/>
    <numFmt numFmtId="43" formatCode="_-* #,##0.00_-;\-* #,##0.00_-;_-* &quot;-&quot;??_-;_-@_-"/>
    <numFmt numFmtId="164" formatCode="dd/mm/yyyy;@"/>
    <numFmt numFmtId="165" formatCode="_-* #,##0_-;\-* #,##0_-;_-* &quot;-&quot;??_-;_-@_-"/>
    <numFmt numFmtId="166" formatCode="_-* #,##0.000_-;\-* #,##0.000_-;_-* &quot;-&quot;??_-;_-@_-"/>
  </numFmts>
  <fonts count="18" x14ac:knownFonts="1">
    <font>
      <sz val="10"/>
      <color rgb="FF000000"/>
      <name val="Times New Roman"/>
      <charset val="204"/>
    </font>
    <font>
      <sz val="10"/>
      <color rgb="FF000000"/>
      <name val="Times New Roman"/>
      <family val="1"/>
    </font>
    <font>
      <sz val="12"/>
      <name val="Aptos Display"/>
      <family val="2"/>
    </font>
    <font>
      <sz val="12"/>
      <color rgb="FF000000"/>
      <name val="Aptos Display"/>
      <family val="2"/>
    </font>
    <font>
      <b/>
      <sz val="12"/>
      <color rgb="FF000000"/>
      <name val="Aptos Display"/>
      <family val="2"/>
    </font>
    <font>
      <b/>
      <sz val="12"/>
      <name val="Aptos Display"/>
      <family val="2"/>
    </font>
    <font>
      <b/>
      <sz val="12"/>
      <color rgb="FF000000"/>
      <name val="Aptos"/>
      <family val="2"/>
    </font>
    <font>
      <sz val="12"/>
      <color rgb="FF000000"/>
      <name val="Aptos"/>
      <family val="2"/>
    </font>
    <font>
      <sz val="11"/>
      <color rgb="FF000000"/>
      <name val="Aptos"/>
      <family val="2"/>
    </font>
    <font>
      <b/>
      <sz val="11"/>
      <color rgb="FF000000"/>
      <name val="Aptos"/>
      <family val="2"/>
    </font>
    <font>
      <sz val="9"/>
      <color indexed="81"/>
      <name val="Tahoma"/>
      <charset val="1"/>
    </font>
    <font>
      <sz val="10"/>
      <color rgb="FF000000"/>
      <name val="Aptos"/>
      <family val="2"/>
    </font>
    <font>
      <sz val="9"/>
      <color indexed="81"/>
      <name val="Tahoma"/>
      <family val="2"/>
    </font>
    <font>
      <sz val="10"/>
      <color rgb="FF000000"/>
      <name val="Times New Roman"/>
      <charset val="204"/>
    </font>
    <font>
      <sz val="11"/>
      <color rgb="FF000000"/>
      <name val="Times New Roman"/>
      <family val="1"/>
    </font>
    <font>
      <b/>
      <u/>
      <sz val="14"/>
      <color rgb="FF000000"/>
      <name val="Times New Roman"/>
      <family val="1"/>
    </font>
    <font>
      <sz val="9"/>
      <color rgb="FF000000"/>
      <name val="Times New Roman"/>
      <family val="1"/>
    </font>
    <font>
      <b/>
      <sz val="11"/>
      <color rgb="FF000000"/>
      <name val="Times New Roman"/>
      <family val="1"/>
    </font>
  </fonts>
  <fills count="6">
    <fill>
      <patternFill patternType="none"/>
    </fill>
    <fill>
      <patternFill patternType="gray125"/>
    </fill>
    <fill>
      <patternFill patternType="solid">
        <fgColor theme="8" tint="0.59999389629810485"/>
        <bgColor indexed="64"/>
      </patternFill>
    </fill>
    <fill>
      <patternFill patternType="solid">
        <fgColor theme="0"/>
        <bgColor indexed="64"/>
      </patternFill>
    </fill>
    <fill>
      <patternFill patternType="solid">
        <fgColor theme="6" tint="0.59999389629810485"/>
        <bgColor indexed="64"/>
      </patternFill>
    </fill>
    <fill>
      <patternFill patternType="solid">
        <fgColor theme="6" tint="0.39997558519241921"/>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s>
  <cellStyleXfs count="4">
    <xf numFmtId="0" fontId="0" fillId="0" borderId="0"/>
    <xf numFmtId="44" fontId="1" fillId="0" borderId="0" applyFont="0" applyFill="0" applyBorder="0" applyAlignment="0" applyProtection="0"/>
    <xf numFmtId="43" fontId="13" fillId="0" borderId="0" applyFont="0" applyFill="0" applyBorder="0" applyAlignment="0" applyProtection="0"/>
    <xf numFmtId="9" fontId="13" fillId="0" borderId="0" applyFont="0" applyFill="0" applyBorder="0" applyAlignment="0" applyProtection="0"/>
  </cellStyleXfs>
  <cellXfs count="78">
    <xf numFmtId="0" fontId="0" fillId="0" borderId="0" xfId="0" applyAlignment="1">
      <alignment horizontal="left" vertical="top"/>
    </xf>
    <xf numFmtId="0" fontId="5" fillId="0" borderId="0" xfId="0" applyFont="1" applyAlignment="1">
      <alignment horizontal="left" vertical="center" wrapText="1" indent="2"/>
    </xf>
    <xf numFmtId="0" fontId="5" fillId="2" borderId="1" xfId="0" applyFont="1" applyFill="1" applyBorder="1" applyAlignment="1">
      <alignment horizontal="left" vertical="center" wrapText="1" indent="2"/>
    </xf>
    <xf numFmtId="0" fontId="6" fillId="0" borderId="1" xfId="0" applyFont="1" applyBorder="1" applyAlignment="1">
      <alignment horizontal="left" vertical="top"/>
    </xf>
    <xf numFmtId="0" fontId="7" fillId="0" borderId="1" xfId="0" applyFont="1" applyBorder="1" applyAlignment="1">
      <alignment horizontal="left" vertical="top"/>
    </xf>
    <xf numFmtId="44" fontId="7" fillId="0" borderId="1" xfId="1" applyFont="1" applyBorder="1" applyAlignment="1">
      <alignment horizontal="left" vertical="top"/>
    </xf>
    <xf numFmtId="44" fontId="6" fillId="0" borderId="1" xfId="1" applyFont="1" applyBorder="1" applyAlignment="1">
      <alignment horizontal="left" vertical="top"/>
    </xf>
    <xf numFmtId="0" fontId="0" fillId="0" borderId="1" xfId="0" applyBorder="1" applyAlignment="1">
      <alignment horizontal="left" vertical="top"/>
    </xf>
    <xf numFmtId="0" fontId="8" fillId="0" borderId="0" xfId="0" applyFont="1" applyAlignment="1">
      <alignment horizontal="left" vertical="top"/>
    </xf>
    <xf numFmtId="0" fontId="8" fillId="0" borderId="1" xfId="0" applyFont="1" applyBorder="1" applyAlignment="1">
      <alignment horizontal="left" vertical="top"/>
    </xf>
    <xf numFmtId="44" fontId="8" fillId="0" borderId="1" xfId="1" applyFont="1" applyBorder="1" applyAlignment="1">
      <alignment horizontal="left" vertical="top"/>
    </xf>
    <xf numFmtId="44" fontId="8" fillId="0" borderId="0" xfId="1" applyFont="1" applyAlignment="1">
      <alignment horizontal="left" vertical="top"/>
    </xf>
    <xf numFmtId="0" fontId="9" fillId="2" borderId="1" xfId="0" applyFont="1" applyFill="1" applyBorder="1" applyAlignment="1">
      <alignment horizontal="left" vertical="top"/>
    </xf>
    <xf numFmtId="0" fontId="9" fillId="0" borderId="1" xfId="0" applyFont="1" applyBorder="1" applyAlignment="1">
      <alignment horizontal="left" vertical="top"/>
    </xf>
    <xf numFmtId="0" fontId="9" fillId="0" borderId="0" xfId="0" applyFont="1" applyAlignment="1">
      <alignment horizontal="left" vertical="top"/>
    </xf>
    <xf numFmtId="44" fontId="8" fillId="0" borderId="0" xfId="0" applyNumberFormat="1" applyFont="1" applyAlignment="1">
      <alignment horizontal="left" vertical="top"/>
    </xf>
    <xf numFmtId="0" fontId="11" fillId="0" borderId="0" xfId="0" applyFont="1" applyAlignment="1">
      <alignment horizontal="left" vertical="top"/>
    </xf>
    <xf numFmtId="0" fontId="11" fillId="3" borderId="0" xfId="0" applyFont="1" applyFill="1" applyAlignment="1">
      <alignment horizontal="left" vertical="top"/>
    </xf>
    <xf numFmtId="44" fontId="0" fillId="0" borderId="0" xfId="0" applyNumberFormat="1" applyAlignment="1">
      <alignment horizontal="left" vertical="top"/>
    </xf>
    <xf numFmtId="0" fontId="5" fillId="3" borderId="0" xfId="0" applyFont="1" applyFill="1" applyAlignment="1">
      <alignment horizontal="left" vertical="center" wrapText="1" indent="2"/>
    </xf>
    <xf numFmtId="0" fontId="7" fillId="0" borderId="1" xfId="0" applyFont="1" applyBorder="1" applyAlignment="1">
      <alignment horizontal="center" vertical="top"/>
    </xf>
    <xf numFmtId="0" fontId="6" fillId="0" borderId="1" xfId="0" applyFont="1" applyBorder="1" applyAlignment="1">
      <alignment horizontal="center" vertical="top"/>
    </xf>
    <xf numFmtId="166" fontId="7" fillId="0" borderId="1" xfId="2" applyNumberFormat="1" applyFont="1" applyBorder="1" applyAlignment="1">
      <alignment horizontal="left" vertical="top"/>
    </xf>
    <xf numFmtId="166" fontId="7" fillId="0" borderId="1" xfId="2" applyNumberFormat="1" applyFont="1" applyBorder="1" applyAlignment="1">
      <alignment vertical="top"/>
    </xf>
    <xf numFmtId="43" fontId="8" fillId="0" borderId="1" xfId="2" applyFont="1" applyBorder="1" applyAlignment="1">
      <alignment horizontal="left" vertical="top"/>
    </xf>
    <xf numFmtId="1" fontId="0" fillId="0" borderId="0" xfId="0" applyNumberFormat="1" applyAlignment="1">
      <alignment horizontal="left" vertical="top"/>
    </xf>
    <xf numFmtId="166" fontId="8" fillId="0" borderId="1" xfId="2" applyNumberFormat="1" applyFont="1" applyBorder="1" applyAlignment="1">
      <alignment horizontal="left" vertical="top"/>
    </xf>
    <xf numFmtId="9" fontId="8" fillId="0" borderId="1" xfId="3" applyFont="1" applyBorder="1" applyAlignment="1">
      <alignment horizontal="left" vertical="top"/>
    </xf>
    <xf numFmtId="0" fontId="14" fillId="0" borderId="0" xfId="0" applyFont="1" applyAlignment="1">
      <alignment horizontal="left" vertical="top"/>
    </xf>
    <xf numFmtId="0" fontId="14" fillId="0" borderId="0" xfId="0" applyFont="1" applyAlignment="1">
      <alignment horizontal="left" vertical="top" wrapText="1"/>
    </xf>
    <xf numFmtId="0" fontId="16" fillId="0" borderId="0" xfId="0" applyFont="1" applyAlignment="1">
      <alignment horizontal="left" vertical="top"/>
    </xf>
    <xf numFmtId="0" fontId="14" fillId="0" borderId="0" xfId="0" applyFont="1" applyAlignment="1">
      <alignment horizontal="left" vertical="center"/>
    </xf>
    <xf numFmtId="0" fontId="14" fillId="5" borderId="1" xfId="0" applyFont="1" applyFill="1" applyBorder="1" applyAlignment="1">
      <alignment horizontal="left" vertical="center"/>
    </xf>
    <xf numFmtId="1" fontId="7" fillId="0" borderId="1" xfId="0" applyNumberFormat="1" applyFont="1" applyBorder="1" applyAlignment="1">
      <alignment horizontal="center" vertical="top"/>
    </xf>
    <xf numFmtId="0" fontId="0" fillId="0" borderId="0" xfId="0" applyAlignment="1" applyProtection="1">
      <alignment horizontal="left" vertical="top"/>
      <protection locked="0"/>
    </xf>
    <xf numFmtId="1" fontId="3" fillId="4" borderId="1" xfId="0" applyNumberFormat="1" applyFont="1" applyFill="1" applyBorder="1" applyAlignment="1" applyProtection="1">
      <alignment horizontal="left" vertical="center" shrinkToFit="1"/>
      <protection locked="0"/>
    </xf>
    <xf numFmtId="0" fontId="3" fillId="0" borderId="0" xfId="0" applyFont="1" applyAlignment="1" applyProtection="1">
      <alignment horizontal="left" vertical="top"/>
      <protection locked="0"/>
    </xf>
    <xf numFmtId="164" fontId="3" fillId="4" borderId="1" xfId="0" applyNumberFormat="1" applyFont="1" applyFill="1" applyBorder="1" applyAlignment="1" applyProtection="1">
      <alignment horizontal="left" vertical="center" shrinkToFit="1"/>
      <protection locked="0"/>
    </xf>
    <xf numFmtId="0" fontId="2" fillId="0" borderId="0" xfId="0" applyFont="1" applyAlignment="1" applyProtection="1">
      <alignment horizontal="left" vertical="center" wrapText="1"/>
      <protection locked="0"/>
    </xf>
    <xf numFmtId="0" fontId="3" fillId="0" borderId="0" xfId="0" applyFont="1" applyAlignment="1" applyProtection="1">
      <alignment horizontal="left" vertical="top" wrapText="1"/>
      <protection locked="0"/>
    </xf>
    <xf numFmtId="164" fontId="3" fillId="0" borderId="0" xfId="0" applyNumberFormat="1" applyFont="1" applyAlignment="1" applyProtection="1">
      <alignment horizontal="left" vertical="top" shrinkToFit="1"/>
      <protection locked="0"/>
    </xf>
    <xf numFmtId="0" fontId="2" fillId="2" borderId="1" xfId="0" applyFont="1" applyFill="1" applyBorder="1" applyAlignment="1" applyProtection="1">
      <alignment horizontal="left" vertical="center" wrapText="1"/>
      <protection locked="0"/>
    </xf>
    <xf numFmtId="44" fontId="3" fillId="4" borderId="1" xfId="1" applyFont="1" applyFill="1" applyBorder="1" applyAlignment="1" applyProtection="1">
      <alignment horizontal="left" vertical="center" shrinkToFit="1"/>
      <protection locked="0"/>
    </xf>
    <xf numFmtId="44" fontId="3" fillId="4" borderId="1" xfId="1" applyFont="1" applyFill="1" applyBorder="1" applyAlignment="1" applyProtection="1">
      <alignment horizontal="right" vertical="top" shrinkToFit="1"/>
      <protection locked="0"/>
    </xf>
    <xf numFmtId="44" fontId="1" fillId="0" borderId="0" xfId="0" quotePrefix="1" applyNumberFormat="1" applyFont="1" applyAlignment="1" applyProtection="1">
      <alignment horizontal="left" vertical="top"/>
      <protection locked="0"/>
    </xf>
    <xf numFmtId="0" fontId="1" fillId="0" borderId="0" xfId="0" quotePrefix="1" applyFont="1" applyAlignment="1" applyProtection="1">
      <alignment horizontal="left" vertical="top"/>
      <protection locked="0"/>
    </xf>
    <xf numFmtId="44" fontId="0" fillId="0" borderId="0" xfId="0" applyNumberFormat="1" applyAlignment="1" applyProtection="1">
      <alignment horizontal="left" vertical="top"/>
      <protection locked="0"/>
    </xf>
    <xf numFmtId="0" fontId="0" fillId="0" borderId="0" xfId="0" quotePrefix="1" applyAlignment="1" applyProtection="1">
      <alignment horizontal="left" vertical="top"/>
      <protection locked="0"/>
    </xf>
    <xf numFmtId="44" fontId="3" fillId="0" borderId="3" xfId="1" applyFont="1" applyBorder="1" applyAlignment="1" applyProtection="1">
      <alignment horizontal="left" wrapText="1"/>
      <protection locked="0"/>
    </xf>
    <xf numFmtId="44" fontId="3" fillId="4" borderId="4" xfId="1" applyFont="1" applyFill="1" applyBorder="1" applyAlignment="1" applyProtection="1">
      <alignment horizontal="right" vertical="top" shrinkToFit="1"/>
      <protection locked="0"/>
    </xf>
    <xf numFmtId="0" fontId="4" fillId="4" borderId="1" xfId="0" applyFont="1" applyFill="1" applyBorder="1" applyAlignment="1" applyProtection="1">
      <alignment horizontal="center" vertical="top"/>
      <protection locked="0"/>
    </xf>
    <xf numFmtId="1" fontId="3" fillId="4" borderId="1" xfId="0" applyNumberFormat="1" applyFont="1" applyFill="1" applyBorder="1" applyAlignment="1" applyProtection="1">
      <alignment horizontal="center" vertical="top" shrinkToFit="1"/>
      <protection locked="0"/>
    </xf>
    <xf numFmtId="165" fontId="3" fillId="4" borderId="1" xfId="2" applyNumberFormat="1" applyFont="1" applyFill="1" applyBorder="1" applyAlignment="1" applyProtection="1">
      <alignment horizontal="center" vertical="top"/>
      <protection locked="0"/>
    </xf>
    <xf numFmtId="0" fontId="3" fillId="4" borderId="1" xfId="2" applyNumberFormat="1" applyFont="1" applyFill="1" applyBorder="1" applyAlignment="1" applyProtection="1">
      <alignment horizontal="center" vertical="top" shrinkToFit="1"/>
      <protection locked="0"/>
    </xf>
    <xf numFmtId="0" fontId="3" fillId="0" borderId="0" xfId="0" applyFont="1" applyAlignment="1" applyProtection="1">
      <alignment horizontal="center" vertical="top"/>
      <protection locked="0"/>
    </xf>
    <xf numFmtId="0" fontId="2" fillId="0" borderId="1" xfId="0" applyFont="1" applyBorder="1" applyAlignment="1">
      <alignment horizontal="left" vertical="center" wrapText="1"/>
    </xf>
    <xf numFmtId="0" fontId="2" fillId="0" borderId="1" xfId="0" applyFont="1" applyBorder="1" applyAlignment="1">
      <alignment vertical="top" wrapText="1"/>
    </xf>
    <xf numFmtId="0" fontId="5" fillId="0" borderId="1" xfId="0" applyFont="1" applyBorder="1" applyAlignment="1">
      <alignment vertical="top" wrapText="1"/>
    </xf>
    <xf numFmtId="0" fontId="2" fillId="0" borderId="2" xfId="0" applyFont="1" applyBorder="1" applyAlignment="1">
      <alignment vertical="top" wrapText="1"/>
    </xf>
    <xf numFmtId="0" fontId="2" fillId="0" borderId="4" xfId="0" applyFont="1" applyBorder="1" applyAlignment="1">
      <alignment vertical="top" wrapText="1"/>
    </xf>
    <xf numFmtId="0" fontId="2" fillId="0" borderId="1" xfId="0" applyFont="1" applyBorder="1" applyAlignment="1">
      <alignment horizontal="left" vertical="top" wrapText="1"/>
    </xf>
    <xf numFmtId="0" fontId="3" fillId="0" borderId="0" xfId="0" applyFont="1" applyAlignment="1">
      <alignment horizontal="left" vertical="top"/>
    </xf>
    <xf numFmtId="0" fontId="3" fillId="0" borderId="1" xfId="0" applyFont="1" applyBorder="1" applyAlignment="1">
      <alignment horizontal="left" vertical="top"/>
    </xf>
    <xf numFmtId="44" fontId="4" fillId="0" borderId="1" xfId="1" applyFont="1" applyBorder="1" applyAlignment="1" applyProtection="1">
      <alignment horizontal="right" vertical="top" shrinkToFit="1"/>
    </xf>
    <xf numFmtId="44" fontId="3" fillId="0" borderId="1" xfId="1" applyFont="1" applyBorder="1" applyAlignment="1" applyProtection="1">
      <alignment horizontal="right" vertical="top" shrinkToFit="1"/>
    </xf>
    <xf numFmtId="44" fontId="4" fillId="0" borderId="5" xfId="1" applyFont="1" applyBorder="1" applyAlignment="1" applyProtection="1">
      <alignment horizontal="right" vertical="top" shrinkToFit="1"/>
    </xf>
    <xf numFmtId="0" fontId="3" fillId="3" borderId="1" xfId="2" applyNumberFormat="1" applyFont="1" applyFill="1" applyBorder="1" applyAlignment="1" applyProtection="1">
      <alignment horizontal="center" vertical="top" shrinkToFit="1"/>
    </xf>
    <xf numFmtId="14" fontId="7" fillId="4" borderId="1" xfId="0" applyNumberFormat="1" applyFont="1" applyFill="1" applyBorder="1" applyAlignment="1" applyProtection="1">
      <alignment horizontal="left" vertical="top"/>
      <protection locked="0"/>
    </xf>
    <xf numFmtId="1" fontId="7" fillId="4" borderId="1" xfId="0" applyNumberFormat="1" applyFont="1" applyFill="1" applyBorder="1" applyAlignment="1" applyProtection="1">
      <alignment horizontal="center" vertical="top"/>
      <protection locked="0"/>
    </xf>
    <xf numFmtId="0" fontId="17" fillId="0" borderId="0" xfId="0" applyFont="1" applyAlignment="1">
      <alignment horizontal="left" vertical="center"/>
    </xf>
    <xf numFmtId="0" fontId="17" fillId="0" borderId="0" xfId="0" applyFont="1" applyAlignment="1">
      <alignment horizontal="left" vertical="top"/>
    </xf>
    <xf numFmtId="0" fontId="14" fillId="0" borderId="0" xfId="0" applyFont="1" applyAlignment="1">
      <alignment horizontal="left" vertical="center" wrapText="1"/>
    </xf>
    <xf numFmtId="0" fontId="14" fillId="0" borderId="0" xfId="0" applyFont="1" applyAlignment="1">
      <alignment horizontal="left" vertical="center"/>
    </xf>
    <xf numFmtId="0" fontId="15" fillId="4" borderId="0" xfId="0" applyFont="1" applyFill="1" applyAlignment="1">
      <alignment horizontal="center" vertical="top"/>
    </xf>
    <xf numFmtId="0" fontId="14" fillId="0" borderId="0" xfId="0" applyFont="1" applyAlignment="1">
      <alignment horizontal="left" vertical="top" wrapText="1"/>
    </xf>
    <xf numFmtId="0" fontId="16" fillId="0" borderId="0" xfId="0" applyFont="1" applyAlignment="1">
      <alignment horizontal="left" vertical="top" wrapText="1"/>
    </xf>
    <xf numFmtId="0" fontId="5" fillId="2" borderId="2" xfId="0" applyFont="1" applyFill="1" applyBorder="1" applyAlignment="1" applyProtection="1">
      <alignment horizontal="left" vertical="center" wrapText="1"/>
      <protection locked="0"/>
    </xf>
    <xf numFmtId="0" fontId="5" fillId="2" borderId="3" xfId="0" applyFont="1" applyFill="1" applyBorder="1" applyAlignment="1" applyProtection="1">
      <alignment horizontal="left" vertical="center" wrapText="1"/>
      <protection locked="0"/>
    </xf>
  </cellXfs>
  <cellStyles count="4">
    <cellStyle name="Migliaia" xfId="2" builtinId="3"/>
    <cellStyle name="Normale" xfId="0" builtinId="0"/>
    <cellStyle name="Percentuale" xfId="3" builtinId="5"/>
    <cellStyle name="Valuta" xfId="1" builtinId="4"/>
  </cellStyles>
  <dxfs count="1">
    <dxf>
      <font>
        <b val="0"/>
        <i val="0"/>
        <color rgb="FFFF0000"/>
      </font>
      <fill>
        <patternFill>
          <bgColor rgb="FFFFFF00"/>
        </patternFill>
      </fill>
      <border>
        <left style="thin">
          <color rgb="FFFF0000"/>
        </left>
        <right style="thin">
          <color rgb="FFFF0000"/>
        </right>
        <top style="thin">
          <color rgb="FFFF0000"/>
        </top>
        <bottom style="thin">
          <color rgb="FFFF0000"/>
        </bottom>
        <vertical/>
        <horizontal/>
      </border>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4</xdr:col>
      <xdr:colOff>35719</xdr:colOff>
      <xdr:row>17</xdr:row>
      <xdr:rowOff>5954</xdr:rowOff>
    </xdr:from>
    <xdr:to>
      <xdr:col>10</xdr:col>
      <xdr:colOff>518195</xdr:colOff>
      <xdr:row>44</xdr:row>
      <xdr:rowOff>25004</xdr:rowOff>
    </xdr:to>
    <xdr:pic>
      <xdr:nvPicPr>
        <xdr:cNvPr id="12" name="Immagine 11">
          <a:extLst>
            <a:ext uri="{FF2B5EF4-FFF2-40B4-BE49-F238E27FC236}">
              <a16:creationId xmlns:a16="http://schemas.microsoft.com/office/drawing/2014/main" id="{B5C92BC2-5304-B006-972C-1BBF92EB902B}"/>
            </a:ext>
          </a:extLst>
        </xdr:cNvPr>
        <xdr:cNvPicPr>
          <a:picLocks noChangeAspect="1"/>
        </xdr:cNvPicPr>
      </xdr:nvPicPr>
      <xdr:blipFill>
        <a:blip xmlns:r="http://schemas.openxmlformats.org/officeDocument/2006/relationships" r:embed="rId1"/>
        <a:stretch>
          <a:fillRect/>
        </a:stretch>
      </xdr:blipFill>
      <xdr:spPr>
        <a:xfrm>
          <a:off x="1643063" y="2500313"/>
          <a:ext cx="3768601" cy="5305425"/>
        </a:xfrm>
        <a:prstGeom prst="rect">
          <a:avLst/>
        </a:prstGeom>
      </xdr:spPr>
    </xdr:pic>
    <xdr:clientData/>
  </xdr:twoCellAnchor>
  <xdr:twoCellAnchor editAs="oneCell">
    <xdr:from>
      <xdr:col>1</xdr:col>
      <xdr:colOff>238125</xdr:colOff>
      <xdr:row>1</xdr:row>
      <xdr:rowOff>142875</xdr:rowOff>
    </xdr:from>
    <xdr:to>
      <xdr:col>5</xdr:col>
      <xdr:colOff>166686</xdr:colOff>
      <xdr:row>5</xdr:row>
      <xdr:rowOff>23743</xdr:rowOff>
    </xdr:to>
    <xdr:pic>
      <xdr:nvPicPr>
        <xdr:cNvPr id="2" name="Immagine 1" descr="Immagine che contiene testo, schermata, Carattere, software&#10;&#10;Descrizione generata automaticamente">
          <a:extLst>
            <a:ext uri="{FF2B5EF4-FFF2-40B4-BE49-F238E27FC236}">
              <a16:creationId xmlns:a16="http://schemas.microsoft.com/office/drawing/2014/main" id="{E6C779E9-0F73-419C-A89B-20756DA34E3F}"/>
            </a:ext>
          </a:extLst>
        </xdr:cNvPr>
        <xdr:cNvPicPr>
          <a:picLocks noChangeAspect="1"/>
        </xdr:cNvPicPr>
      </xdr:nvPicPr>
      <xdr:blipFill rotWithShape="1">
        <a:blip xmlns:r="http://schemas.openxmlformats.org/officeDocument/2006/relationships" r:embed="rId2"/>
        <a:srcRect t="19924" r="3040" b="26949"/>
        <a:stretch/>
      </xdr:blipFill>
      <xdr:spPr bwMode="auto">
        <a:xfrm>
          <a:off x="238125" y="142875"/>
          <a:ext cx="2085974" cy="642868"/>
        </a:xfrm>
        <a:prstGeom prst="rect">
          <a:avLst/>
        </a:prstGeom>
        <a:ln>
          <a:noFill/>
        </a:ln>
        <a:extLst>
          <a:ext uri="{53640926-AAD7-44D8-BBD7-CCE9431645EC}">
            <a14:shadowObscured xmlns:a14="http://schemas.microsoft.com/office/drawing/2010/main"/>
          </a:ext>
        </a:extLst>
      </xdr:spPr>
    </xdr:pic>
    <xdr:clientData/>
  </xdr:twoCellAnchor>
  <xdr:twoCellAnchor>
    <xdr:from>
      <xdr:col>2</xdr:col>
      <xdr:colOff>142875</xdr:colOff>
      <xdr:row>18</xdr:row>
      <xdr:rowOff>166688</xdr:rowOff>
    </xdr:from>
    <xdr:to>
      <xdr:col>7</xdr:col>
      <xdr:colOff>309562</xdr:colOff>
      <xdr:row>19</xdr:row>
      <xdr:rowOff>53578</xdr:rowOff>
    </xdr:to>
    <xdr:cxnSp macro="">
      <xdr:nvCxnSpPr>
        <xdr:cNvPr id="7" name="Connettore 2 6">
          <a:extLst>
            <a:ext uri="{FF2B5EF4-FFF2-40B4-BE49-F238E27FC236}">
              <a16:creationId xmlns:a16="http://schemas.microsoft.com/office/drawing/2014/main" id="{57E18B8C-A55E-C601-EF92-A0866F381145}"/>
            </a:ext>
          </a:extLst>
        </xdr:cNvPr>
        <xdr:cNvCxnSpPr/>
      </xdr:nvCxnSpPr>
      <xdr:spPr>
        <a:xfrm flipV="1">
          <a:off x="678656" y="2851547"/>
          <a:ext cx="2869406" cy="7739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402648</xdr:colOff>
      <xdr:row>23</xdr:row>
      <xdr:rowOff>112568</xdr:rowOff>
    </xdr:from>
    <xdr:to>
      <xdr:col>6</xdr:col>
      <xdr:colOff>29765</xdr:colOff>
      <xdr:row>25</xdr:row>
      <xdr:rowOff>148828</xdr:rowOff>
    </xdr:to>
    <xdr:cxnSp macro="">
      <xdr:nvCxnSpPr>
        <xdr:cNvPr id="16" name="Connettore 2 15">
          <a:extLst>
            <a:ext uri="{FF2B5EF4-FFF2-40B4-BE49-F238E27FC236}">
              <a16:creationId xmlns:a16="http://schemas.microsoft.com/office/drawing/2014/main" id="{518E7073-D0FF-47C8-96B7-9FF34276A1AC}"/>
            </a:ext>
          </a:extLst>
        </xdr:cNvPr>
        <xdr:cNvCxnSpPr/>
      </xdr:nvCxnSpPr>
      <xdr:spPr>
        <a:xfrm>
          <a:off x="935182" y="3749386"/>
          <a:ext cx="1787560" cy="41726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523875</xdr:colOff>
      <xdr:row>29</xdr:row>
      <xdr:rowOff>129887</xdr:rowOff>
    </xdr:from>
    <xdr:to>
      <xdr:col>7</xdr:col>
      <xdr:colOff>303610</xdr:colOff>
      <xdr:row>32</xdr:row>
      <xdr:rowOff>23813</xdr:rowOff>
    </xdr:to>
    <xdr:cxnSp macro="">
      <xdr:nvCxnSpPr>
        <xdr:cNvPr id="22" name="Connettore 2 21">
          <a:extLst>
            <a:ext uri="{FF2B5EF4-FFF2-40B4-BE49-F238E27FC236}">
              <a16:creationId xmlns:a16="http://schemas.microsoft.com/office/drawing/2014/main" id="{E60D5197-990D-449C-87C7-CF81A874F5F9}"/>
            </a:ext>
          </a:extLst>
        </xdr:cNvPr>
        <xdr:cNvCxnSpPr/>
      </xdr:nvCxnSpPr>
      <xdr:spPr>
        <a:xfrm>
          <a:off x="1056409" y="4909705"/>
          <a:ext cx="2472712" cy="465426"/>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340695</xdr:colOff>
      <xdr:row>31</xdr:row>
      <xdr:rowOff>12990</xdr:rowOff>
    </xdr:from>
    <xdr:to>
      <xdr:col>7</xdr:col>
      <xdr:colOff>393989</xdr:colOff>
      <xdr:row>33</xdr:row>
      <xdr:rowOff>43296</xdr:rowOff>
    </xdr:to>
    <xdr:sp macro="" textlink="">
      <xdr:nvSpPr>
        <xdr:cNvPr id="35" name="Parentesi graffa aperta 34">
          <a:extLst>
            <a:ext uri="{FF2B5EF4-FFF2-40B4-BE49-F238E27FC236}">
              <a16:creationId xmlns:a16="http://schemas.microsoft.com/office/drawing/2014/main" id="{6BA8E836-765E-E5CE-200A-6602A9317905}"/>
            </a:ext>
          </a:extLst>
        </xdr:cNvPr>
        <xdr:cNvSpPr/>
      </xdr:nvSpPr>
      <xdr:spPr>
        <a:xfrm>
          <a:off x="3566206" y="5173808"/>
          <a:ext cx="53294" cy="411306"/>
        </a:xfrm>
        <a:prstGeom prst="leftBrace">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it-IT" sz="1100"/>
        </a:p>
      </xdr:txBody>
    </xdr:sp>
    <xdr:clientData/>
  </xdr:twoCellAnchor>
  <xdr:twoCellAnchor>
    <xdr:from>
      <xdr:col>2</xdr:col>
      <xdr:colOff>298739</xdr:colOff>
      <xdr:row>34</xdr:row>
      <xdr:rowOff>21648</xdr:rowOff>
    </xdr:from>
    <xdr:to>
      <xdr:col>7</xdr:col>
      <xdr:colOff>307398</xdr:colOff>
      <xdr:row>35</xdr:row>
      <xdr:rowOff>34637</xdr:rowOff>
    </xdr:to>
    <xdr:cxnSp macro="">
      <xdr:nvCxnSpPr>
        <xdr:cNvPr id="38" name="Connettore 2 37">
          <a:extLst>
            <a:ext uri="{FF2B5EF4-FFF2-40B4-BE49-F238E27FC236}">
              <a16:creationId xmlns:a16="http://schemas.microsoft.com/office/drawing/2014/main" id="{AF4C73B6-A4CD-41BD-93C5-B270C035A0C7}"/>
            </a:ext>
          </a:extLst>
        </xdr:cNvPr>
        <xdr:cNvCxnSpPr/>
      </xdr:nvCxnSpPr>
      <xdr:spPr>
        <a:xfrm flipV="1">
          <a:off x="831273" y="5753966"/>
          <a:ext cx="2701636" cy="203489"/>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342035</xdr:colOff>
      <xdr:row>33</xdr:row>
      <xdr:rowOff>140711</xdr:rowOff>
    </xdr:from>
    <xdr:to>
      <xdr:col>7</xdr:col>
      <xdr:colOff>387754</xdr:colOff>
      <xdr:row>34</xdr:row>
      <xdr:rowOff>86591</xdr:rowOff>
    </xdr:to>
    <xdr:sp macro="" textlink="">
      <xdr:nvSpPr>
        <xdr:cNvPr id="41" name="Parentesi graffa aperta 40">
          <a:extLst>
            <a:ext uri="{FF2B5EF4-FFF2-40B4-BE49-F238E27FC236}">
              <a16:creationId xmlns:a16="http://schemas.microsoft.com/office/drawing/2014/main" id="{408B16C4-9000-4B79-B78E-EAB7B69F5A7A}"/>
            </a:ext>
          </a:extLst>
        </xdr:cNvPr>
        <xdr:cNvSpPr/>
      </xdr:nvSpPr>
      <xdr:spPr>
        <a:xfrm>
          <a:off x="3567546" y="5682529"/>
          <a:ext cx="45719" cy="136380"/>
        </a:xfrm>
        <a:prstGeom prst="leftBrace">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it-IT" sz="1100"/>
        </a:p>
      </xdr:txBody>
    </xdr:sp>
    <xdr:clientData/>
  </xdr:twoCellAnchor>
  <xdr:twoCellAnchor>
    <xdr:from>
      <xdr:col>2</xdr:col>
      <xdr:colOff>74468</xdr:colOff>
      <xdr:row>25</xdr:row>
      <xdr:rowOff>126423</xdr:rowOff>
    </xdr:from>
    <xdr:to>
      <xdr:col>4</xdr:col>
      <xdr:colOff>190500</xdr:colOff>
      <xdr:row>27</xdr:row>
      <xdr:rowOff>73602</xdr:rowOff>
    </xdr:to>
    <xdr:cxnSp macro="">
      <xdr:nvCxnSpPr>
        <xdr:cNvPr id="48" name="Connettore 2 47">
          <a:extLst>
            <a:ext uri="{FF2B5EF4-FFF2-40B4-BE49-F238E27FC236}">
              <a16:creationId xmlns:a16="http://schemas.microsoft.com/office/drawing/2014/main" id="{2E0CAA2A-CA99-45B4-B6AC-7F516C0762A2}"/>
            </a:ext>
          </a:extLst>
        </xdr:cNvPr>
        <xdr:cNvCxnSpPr/>
      </xdr:nvCxnSpPr>
      <xdr:spPr>
        <a:xfrm>
          <a:off x="607002" y="4144241"/>
          <a:ext cx="1211407" cy="328179"/>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74469</xdr:colOff>
      <xdr:row>38</xdr:row>
      <xdr:rowOff>108239</xdr:rowOff>
    </xdr:from>
    <xdr:to>
      <xdr:col>4</xdr:col>
      <xdr:colOff>164523</xdr:colOff>
      <xdr:row>39</xdr:row>
      <xdr:rowOff>156730</xdr:rowOff>
    </xdr:to>
    <xdr:cxnSp macro="">
      <xdr:nvCxnSpPr>
        <xdr:cNvPr id="52" name="Connettore 2 51">
          <a:extLst>
            <a:ext uri="{FF2B5EF4-FFF2-40B4-BE49-F238E27FC236}">
              <a16:creationId xmlns:a16="http://schemas.microsoft.com/office/drawing/2014/main" id="{14BC265F-4DCE-4A23-A13C-07F97E49E15C}"/>
            </a:ext>
          </a:extLst>
        </xdr:cNvPr>
        <xdr:cNvCxnSpPr/>
      </xdr:nvCxnSpPr>
      <xdr:spPr>
        <a:xfrm flipV="1">
          <a:off x="1139537" y="6745432"/>
          <a:ext cx="652895" cy="238991"/>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181841</xdr:colOff>
      <xdr:row>39</xdr:row>
      <xdr:rowOff>117763</xdr:rowOff>
    </xdr:from>
    <xdr:to>
      <xdr:col>4</xdr:col>
      <xdr:colOff>204355</xdr:colOff>
      <xdr:row>43</xdr:row>
      <xdr:rowOff>4329</xdr:rowOff>
    </xdr:to>
    <xdr:cxnSp macro="">
      <xdr:nvCxnSpPr>
        <xdr:cNvPr id="54" name="Connettore 2 53">
          <a:extLst>
            <a:ext uri="{FF2B5EF4-FFF2-40B4-BE49-F238E27FC236}">
              <a16:creationId xmlns:a16="http://schemas.microsoft.com/office/drawing/2014/main" id="{37E7EBF3-29BC-42D5-AB5B-104A4B8C3E02}"/>
            </a:ext>
          </a:extLst>
        </xdr:cNvPr>
        <xdr:cNvCxnSpPr/>
      </xdr:nvCxnSpPr>
      <xdr:spPr>
        <a:xfrm flipV="1">
          <a:off x="1246909" y="6945456"/>
          <a:ext cx="585355" cy="648566"/>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4</xdr:col>
      <xdr:colOff>133512</xdr:colOff>
      <xdr:row>48</xdr:row>
      <xdr:rowOff>165231</xdr:rowOff>
    </xdr:from>
    <xdr:to>
      <xdr:col>10</xdr:col>
      <xdr:colOff>485969</xdr:colOff>
      <xdr:row>75</xdr:row>
      <xdr:rowOff>60117</xdr:rowOff>
    </xdr:to>
    <xdr:pic>
      <xdr:nvPicPr>
        <xdr:cNvPr id="57" name="Immagine 56">
          <a:extLst>
            <a:ext uri="{FF2B5EF4-FFF2-40B4-BE49-F238E27FC236}">
              <a16:creationId xmlns:a16="http://schemas.microsoft.com/office/drawing/2014/main" id="{0A84969B-88E7-643C-4830-0DD87D5E2169}"/>
            </a:ext>
          </a:extLst>
        </xdr:cNvPr>
        <xdr:cNvPicPr>
          <a:picLocks noChangeAspect="1"/>
        </xdr:cNvPicPr>
      </xdr:nvPicPr>
      <xdr:blipFill>
        <a:blip xmlns:r="http://schemas.openxmlformats.org/officeDocument/2006/relationships" r:embed="rId3"/>
        <a:stretch>
          <a:fillRect/>
        </a:stretch>
      </xdr:blipFill>
      <xdr:spPr>
        <a:xfrm>
          <a:off x="1766369" y="9593037"/>
          <a:ext cx="3637610" cy="5143355"/>
        </a:xfrm>
        <a:prstGeom prst="rect">
          <a:avLst/>
        </a:prstGeom>
      </xdr:spPr>
    </xdr:pic>
    <xdr:clientData/>
  </xdr:twoCellAnchor>
  <xdr:twoCellAnchor>
    <xdr:from>
      <xdr:col>3</xdr:col>
      <xdr:colOff>116632</xdr:colOff>
      <xdr:row>62</xdr:row>
      <xdr:rowOff>97193</xdr:rowOff>
    </xdr:from>
    <xdr:to>
      <xdr:col>4</xdr:col>
      <xdr:colOff>223546</xdr:colOff>
      <xdr:row>70</xdr:row>
      <xdr:rowOff>145791</xdr:rowOff>
    </xdr:to>
    <xdr:cxnSp macro="">
      <xdr:nvCxnSpPr>
        <xdr:cNvPr id="58" name="Connettore 2 57">
          <a:extLst>
            <a:ext uri="{FF2B5EF4-FFF2-40B4-BE49-F238E27FC236}">
              <a16:creationId xmlns:a16="http://schemas.microsoft.com/office/drawing/2014/main" id="{C6659B90-9C7D-48EF-A7E1-3787F37049D0}"/>
            </a:ext>
          </a:extLst>
        </xdr:cNvPr>
        <xdr:cNvCxnSpPr/>
      </xdr:nvCxnSpPr>
      <xdr:spPr>
        <a:xfrm>
          <a:off x="1185765" y="12343622"/>
          <a:ext cx="670638" cy="160370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104775</xdr:colOff>
      <xdr:row>1</xdr:row>
      <xdr:rowOff>28576</xdr:rowOff>
    </xdr:from>
    <xdr:to>
      <xdr:col>1</xdr:col>
      <xdr:colOff>2190749</xdr:colOff>
      <xdr:row>1</xdr:row>
      <xdr:rowOff>671444</xdr:rowOff>
    </xdr:to>
    <xdr:pic>
      <xdr:nvPicPr>
        <xdr:cNvPr id="16" name="Immagine 15" descr="Immagine che contiene testo, schermata, Carattere, software&#10;&#10;Descrizione generata automaticamente">
          <a:extLst>
            <a:ext uri="{FF2B5EF4-FFF2-40B4-BE49-F238E27FC236}">
              <a16:creationId xmlns:a16="http://schemas.microsoft.com/office/drawing/2014/main" id="{7A846F64-B8AE-8773-C3CE-081A189E3D48}"/>
            </a:ext>
          </a:extLst>
        </xdr:cNvPr>
        <xdr:cNvPicPr>
          <a:picLocks noChangeAspect="1"/>
        </xdr:cNvPicPr>
      </xdr:nvPicPr>
      <xdr:blipFill rotWithShape="1">
        <a:blip xmlns:r="http://schemas.openxmlformats.org/officeDocument/2006/relationships" r:embed="rId1"/>
        <a:srcRect t="19924" r="3040" b="26949"/>
        <a:stretch/>
      </xdr:blipFill>
      <xdr:spPr bwMode="auto">
        <a:xfrm>
          <a:off x="638175" y="190501"/>
          <a:ext cx="2085974" cy="642868"/>
        </a:xfrm>
        <a:prstGeom prst="rect">
          <a:avLst/>
        </a:prstGeom>
        <a:ln>
          <a:noFill/>
        </a:ln>
        <a:extLst>
          <a:ext uri="{53640926-AAD7-44D8-BBD7-CCE9431645EC}">
            <a14:shadowObscured xmlns:a14="http://schemas.microsoft.com/office/drawing/2010/main"/>
          </a:ext>
        </a:extLst>
      </xdr:spPr>
    </xdr:pic>
    <xdr:clientData/>
  </xdr:twoCellAnchor>
</xdr:wsDr>
</file>

<file path=xl/drawings/drawing3.xml><?xml version="1.0" encoding="utf-8"?>
<xdr:wsDr xmlns:xdr="http://schemas.openxmlformats.org/drawingml/2006/spreadsheetDrawing" xmlns:a="http://schemas.openxmlformats.org/drawingml/2006/main">
  <xdr:oneCellAnchor>
    <xdr:from>
      <xdr:col>1</xdr:col>
      <xdr:colOff>161925</xdr:colOff>
      <xdr:row>1</xdr:row>
      <xdr:rowOff>66675</xdr:rowOff>
    </xdr:from>
    <xdr:ext cx="954405" cy="417830"/>
    <xdr:grpSp>
      <xdr:nvGrpSpPr>
        <xdr:cNvPr id="2" name="Group 2">
          <a:extLst>
            <a:ext uri="{FF2B5EF4-FFF2-40B4-BE49-F238E27FC236}">
              <a16:creationId xmlns:a16="http://schemas.microsoft.com/office/drawing/2014/main" id="{053F204F-96E5-4673-958C-5C5D9B5BABB2}"/>
            </a:ext>
          </a:extLst>
        </xdr:cNvPr>
        <xdr:cNvGrpSpPr/>
      </xdr:nvGrpSpPr>
      <xdr:grpSpPr>
        <a:xfrm>
          <a:off x="609600" y="228600"/>
          <a:ext cx="954405" cy="417830"/>
          <a:chOff x="0" y="0"/>
          <a:chExt cx="954405" cy="417830"/>
        </a:xfrm>
      </xdr:grpSpPr>
      <xdr:sp macro="" textlink="">
        <xdr:nvSpPr>
          <xdr:cNvPr id="3" name="Shape 3">
            <a:extLst>
              <a:ext uri="{FF2B5EF4-FFF2-40B4-BE49-F238E27FC236}">
                <a16:creationId xmlns:a16="http://schemas.microsoft.com/office/drawing/2014/main" id="{F6051C94-D10F-0BA9-21BA-A42DB78E50BC}"/>
              </a:ext>
            </a:extLst>
          </xdr:cNvPr>
          <xdr:cNvSpPr/>
        </xdr:nvSpPr>
        <xdr:spPr>
          <a:xfrm>
            <a:off x="664463" y="0"/>
            <a:ext cx="137160" cy="239395"/>
          </a:xfrm>
          <a:custGeom>
            <a:avLst/>
            <a:gdLst/>
            <a:ahLst/>
            <a:cxnLst/>
            <a:rect l="0" t="0" r="0" b="0"/>
            <a:pathLst>
              <a:path w="137160" h="239395">
                <a:moveTo>
                  <a:pt x="54864" y="239268"/>
                </a:moveTo>
                <a:lnTo>
                  <a:pt x="0" y="239268"/>
                </a:lnTo>
                <a:lnTo>
                  <a:pt x="82296" y="0"/>
                </a:lnTo>
                <a:lnTo>
                  <a:pt x="137159" y="0"/>
                </a:lnTo>
                <a:lnTo>
                  <a:pt x="54864" y="239268"/>
                </a:lnTo>
                <a:close/>
              </a:path>
            </a:pathLst>
          </a:custGeom>
          <a:solidFill>
            <a:srgbClr val="009EDD"/>
          </a:solidFill>
        </xdr:spPr>
      </xdr:sp>
      <xdr:sp macro="" textlink="">
        <xdr:nvSpPr>
          <xdr:cNvPr id="4" name="Shape 4">
            <a:extLst>
              <a:ext uri="{FF2B5EF4-FFF2-40B4-BE49-F238E27FC236}">
                <a16:creationId xmlns:a16="http://schemas.microsoft.com/office/drawing/2014/main" id="{2DAABEEF-036B-E88D-462A-8B759BA62791}"/>
              </a:ext>
            </a:extLst>
          </xdr:cNvPr>
          <xdr:cNvSpPr/>
        </xdr:nvSpPr>
        <xdr:spPr>
          <a:xfrm>
            <a:off x="-12" y="0"/>
            <a:ext cx="954405" cy="417830"/>
          </a:xfrm>
          <a:custGeom>
            <a:avLst/>
            <a:gdLst/>
            <a:ahLst/>
            <a:cxnLst/>
            <a:rect l="0" t="0" r="0" b="0"/>
            <a:pathLst>
              <a:path w="954405" h="417830">
                <a:moveTo>
                  <a:pt x="315468" y="326148"/>
                </a:moveTo>
                <a:lnTo>
                  <a:pt x="301752" y="326148"/>
                </a:lnTo>
                <a:lnTo>
                  <a:pt x="286473" y="367487"/>
                </a:lnTo>
                <a:lnTo>
                  <a:pt x="259461" y="387108"/>
                </a:lnTo>
                <a:lnTo>
                  <a:pt x="228460" y="393014"/>
                </a:lnTo>
                <a:lnTo>
                  <a:pt x="176784" y="393204"/>
                </a:lnTo>
                <a:lnTo>
                  <a:pt x="139141" y="390766"/>
                </a:lnTo>
                <a:lnTo>
                  <a:pt x="120205" y="379488"/>
                </a:lnTo>
                <a:lnTo>
                  <a:pt x="113563" y="353339"/>
                </a:lnTo>
                <a:lnTo>
                  <a:pt x="112776" y="306336"/>
                </a:lnTo>
                <a:lnTo>
                  <a:pt x="112776" y="114312"/>
                </a:lnTo>
                <a:lnTo>
                  <a:pt x="106946" y="64300"/>
                </a:lnTo>
                <a:lnTo>
                  <a:pt x="87833" y="28575"/>
                </a:lnTo>
                <a:lnTo>
                  <a:pt x="52984" y="7150"/>
                </a:lnTo>
                <a:lnTo>
                  <a:pt x="0" y="0"/>
                </a:lnTo>
                <a:lnTo>
                  <a:pt x="0" y="9156"/>
                </a:lnTo>
                <a:lnTo>
                  <a:pt x="32600" y="16154"/>
                </a:lnTo>
                <a:lnTo>
                  <a:pt x="49339" y="36588"/>
                </a:lnTo>
                <a:lnTo>
                  <a:pt x="55511" y="73012"/>
                </a:lnTo>
                <a:lnTo>
                  <a:pt x="56388" y="128028"/>
                </a:lnTo>
                <a:lnTo>
                  <a:pt x="56388" y="288048"/>
                </a:lnTo>
                <a:lnTo>
                  <a:pt x="55511" y="343903"/>
                </a:lnTo>
                <a:lnTo>
                  <a:pt x="49339" y="380631"/>
                </a:lnTo>
                <a:lnTo>
                  <a:pt x="32600" y="400773"/>
                </a:lnTo>
                <a:lnTo>
                  <a:pt x="0" y="406920"/>
                </a:lnTo>
                <a:lnTo>
                  <a:pt x="0" y="417588"/>
                </a:lnTo>
                <a:lnTo>
                  <a:pt x="307848" y="417588"/>
                </a:lnTo>
                <a:lnTo>
                  <a:pt x="315468" y="326148"/>
                </a:lnTo>
                <a:close/>
              </a:path>
              <a:path w="954405" h="417830">
                <a:moveTo>
                  <a:pt x="646176" y="91440"/>
                </a:moveTo>
                <a:lnTo>
                  <a:pt x="638556" y="0"/>
                </a:lnTo>
                <a:lnTo>
                  <a:pt x="228600" y="0"/>
                </a:lnTo>
                <a:lnTo>
                  <a:pt x="220980" y="91440"/>
                </a:lnTo>
                <a:lnTo>
                  <a:pt x="233172" y="91440"/>
                </a:lnTo>
                <a:lnTo>
                  <a:pt x="249110" y="50317"/>
                </a:lnTo>
                <a:lnTo>
                  <a:pt x="276034" y="31051"/>
                </a:lnTo>
                <a:lnTo>
                  <a:pt x="306692" y="25222"/>
                </a:lnTo>
                <a:lnTo>
                  <a:pt x="333756" y="24384"/>
                </a:lnTo>
                <a:lnTo>
                  <a:pt x="339852" y="24384"/>
                </a:lnTo>
                <a:lnTo>
                  <a:pt x="382333" y="28194"/>
                </a:lnTo>
                <a:lnTo>
                  <a:pt x="404253" y="61722"/>
                </a:lnTo>
                <a:lnTo>
                  <a:pt x="405384" y="82296"/>
                </a:lnTo>
                <a:lnTo>
                  <a:pt x="405384" y="316992"/>
                </a:lnTo>
                <a:lnTo>
                  <a:pt x="402793" y="358711"/>
                </a:lnTo>
                <a:lnTo>
                  <a:pt x="394906" y="386715"/>
                </a:lnTo>
                <a:lnTo>
                  <a:pt x="378167" y="402717"/>
                </a:lnTo>
                <a:lnTo>
                  <a:pt x="348996" y="408432"/>
                </a:lnTo>
                <a:lnTo>
                  <a:pt x="348996" y="417576"/>
                </a:lnTo>
                <a:lnTo>
                  <a:pt x="516636" y="417576"/>
                </a:lnTo>
                <a:lnTo>
                  <a:pt x="516636" y="408432"/>
                </a:lnTo>
                <a:lnTo>
                  <a:pt x="488137" y="402983"/>
                </a:lnTo>
                <a:lnTo>
                  <a:pt x="471500" y="387667"/>
                </a:lnTo>
                <a:lnTo>
                  <a:pt x="463702" y="360641"/>
                </a:lnTo>
                <a:lnTo>
                  <a:pt x="461784" y="320040"/>
                </a:lnTo>
                <a:lnTo>
                  <a:pt x="461124" y="167525"/>
                </a:lnTo>
                <a:lnTo>
                  <a:pt x="461187" y="109372"/>
                </a:lnTo>
                <a:lnTo>
                  <a:pt x="462927" y="61722"/>
                </a:lnTo>
                <a:lnTo>
                  <a:pt x="484060" y="28194"/>
                </a:lnTo>
                <a:lnTo>
                  <a:pt x="525780" y="24384"/>
                </a:lnTo>
                <a:lnTo>
                  <a:pt x="531876" y="24384"/>
                </a:lnTo>
                <a:lnTo>
                  <a:pt x="559168" y="25222"/>
                </a:lnTo>
                <a:lnTo>
                  <a:pt x="590169" y="31051"/>
                </a:lnTo>
                <a:lnTo>
                  <a:pt x="617181" y="50317"/>
                </a:lnTo>
                <a:lnTo>
                  <a:pt x="632460" y="91440"/>
                </a:lnTo>
                <a:lnTo>
                  <a:pt x="646176" y="91440"/>
                </a:lnTo>
                <a:close/>
              </a:path>
              <a:path w="954405" h="417830">
                <a:moveTo>
                  <a:pt x="954036" y="417576"/>
                </a:moveTo>
                <a:lnTo>
                  <a:pt x="812304" y="0"/>
                </a:lnTo>
                <a:lnTo>
                  <a:pt x="746772" y="0"/>
                </a:lnTo>
                <a:lnTo>
                  <a:pt x="890028" y="417576"/>
                </a:lnTo>
                <a:lnTo>
                  <a:pt x="954036" y="417576"/>
                </a:lnTo>
                <a:close/>
              </a:path>
            </a:pathLst>
          </a:custGeom>
          <a:solidFill>
            <a:srgbClr val="2A367C"/>
          </a:solidFill>
        </xdr:spPr>
      </xdr:sp>
    </xdr:grpSp>
    <xdr:clientData/>
  </xdr:oneCellAnchor>
  <xdr:oneCellAnchor>
    <xdr:from>
      <xdr:col>1</xdr:col>
      <xdr:colOff>666750</xdr:colOff>
      <xdr:row>1</xdr:row>
      <xdr:rowOff>304800</xdr:rowOff>
    </xdr:from>
    <xdr:ext cx="536575" cy="245745"/>
    <xdr:grpSp>
      <xdr:nvGrpSpPr>
        <xdr:cNvPr id="5" name="Group 5">
          <a:extLst>
            <a:ext uri="{FF2B5EF4-FFF2-40B4-BE49-F238E27FC236}">
              <a16:creationId xmlns:a16="http://schemas.microsoft.com/office/drawing/2014/main" id="{2687B4E8-1BB6-4514-BE9A-C7381EA321A9}"/>
            </a:ext>
          </a:extLst>
        </xdr:cNvPr>
        <xdr:cNvGrpSpPr/>
      </xdr:nvGrpSpPr>
      <xdr:grpSpPr>
        <a:xfrm>
          <a:off x="1114425" y="466725"/>
          <a:ext cx="536575" cy="245745"/>
          <a:chOff x="0" y="0"/>
          <a:chExt cx="536575" cy="245745"/>
        </a:xfrm>
      </xdr:grpSpPr>
      <xdr:sp macro="" textlink="">
        <xdr:nvSpPr>
          <xdr:cNvPr id="6" name="Shape 6">
            <a:extLst>
              <a:ext uri="{FF2B5EF4-FFF2-40B4-BE49-F238E27FC236}">
                <a16:creationId xmlns:a16="http://schemas.microsoft.com/office/drawing/2014/main" id="{1E05E229-A650-FD38-15EF-285DE875690C}"/>
              </a:ext>
            </a:extLst>
          </xdr:cNvPr>
          <xdr:cNvSpPr/>
        </xdr:nvSpPr>
        <xdr:spPr>
          <a:xfrm>
            <a:off x="0" y="0"/>
            <a:ext cx="500380" cy="93980"/>
          </a:xfrm>
          <a:custGeom>
            <a:avLst/>
            <a:gdLst/>
            <a:ahLst/>
            <a:cxnLst/>
            <a:rect l="0" t="0" r="0" b="0"/>
            <a:pathLst>
              <a:path w="500380" h="93980">
                <a:moveTo>
                  <a:pt x="157069" y="93431"/>
                </a:moveTo>
                <a:lnTo>
                  <a:pt x="99060" y="84153"/>
                </a:lnTo>
                <a:lnTo>
                  <a:pt x="51435" y="65222"/>
                </a:lnTo>
                <a:lnTo>
                  <a:pt x="4762" y="30789"/>
                </a:lnTo>
                <a:lnTo>
                  <a:pt x="0" y="24717"/>
                </a:lnTo>
                <a:lnTo>
                  <a:pt x="1643" y="22693"/>
                </a:lnTo>
                <a:lnTo>
                  <a:pt x="5143" y="23383"/>
                </a:lnTo>
                <a:lnTo>
                  <a:pt x="22859" y="32337"/>
                </a:lnTo>
                <a:lnTo>
                  <a:pt x="50101" y="42362"/>
                </a:lnTo>
                <a:lnTo>
                  <a:pt x="89916" y="50815"/>
                </a:lnTo>
                <a:lnTo>
                  <a:pt x="141160" y="52697"/>
                </a:lnTo>
                <a:lnTo>
                  <a:pt x="202692" y="43005"/>
                </a:lnTo>
                <a:lnTo>
                  <a:pt x="257287" y="29935"/>
                </a:lnTo>
                <a:lnTo>
                  <a:pt x="311371" y="18548"/>
                </a:lnTo>
                <a:lnTo>
                  <a:pt x="362236" y="9428"/>
                </a:lnTo>
                <a:lnTo>
                  <a:pt x="407176" y="3161"/>
                </a:lnTo>
                <a:lnTo>
                  <a:pt x="443484" y="333"/>
                </a:lnTo>
                <a:lnTo>
                  <a:pt x="474154" y="0"/>
                </a:lnTo>
                <a:lnTo>
                  <a:pt x="491109" y="1095"/>
                </a:lnTo>
                <a:lnTo>
                  <a:pt x="498348" y="3333"/>
                </a:lnTo>
                <a:lnTo>
                  <a:pt x="499872" y="6429"/>
                </a:lnTo>
                <a:lnTo>
                  <a:pt x="479750" y="12549"/>
                </a:lnTo>
                <a:lnTo>
                  <a:pt x="447484" y="23383"/>
                </a:lnTo>
                <a:lnTo>
                  <a:pt x="407503" y="37933"/>
                </a:lnTo>
                <a:lnTo>
                  <a:pt x="364236" y="55197"/>
                </a:lnTo>
                <a:lnTo>
                  <a:pt x="322319" y="70059"/>
                </a:lnTo>
                <a:lnTo>
                  <a:pt x="271771" y="83385"/>
                </a:lnTo>
                <a:lnTo>
                  <a:pt x="215664" y="92175"/>
                </a:lnTo>
                <a:lnTo>
                  <a:pt x="157069" y="93431"/>
                </a:lnTo>
                <a:close/>
              </a:path>
            </a:pathLst>
          </a:custGeom>
          <a:solidFill>
            <a:srgbClr val="008E46"/>
          </a:solidFill>
        </xdr:spPr>
      </xdr:sp>
      <xdr:sp macro="" textlink="">
        <xdr:nvSpPr>
          <xdr:cNvPr id="7" name="Shape 7">
            <a:extLst>
              <a:ext uri="{FF2B5EF4-FFF2-40B4-BE49-F238E27FC236}">
                <a16:creationId xmlns:a16="http://schemas.microsoft.com/office/drawing/2014/main" id="{B84AC57C-6BBB-75E7-3817-F385E63ACE75}"/>
              </a:ext>
            </a:extLst>
          </xdr:cNvPr>
          <xdr:cNvSpPr/>
        </xdr:nvSpPr>
        <xdr:spPr>
          <a:xfrm>
            <a:off x="35051" y="68556"/>
            <a:ext cx="501650" cy="177165"/>
          </a:xfrm>
          <a:custGeom>
            <a:avLst/>
            <a:gdLst/>
            <a:ahLst/>
            <a:cxnLst/>
            <a:rect l="0" t="0" r="0" b="0"/>
            <a:pathLst>
              <a:path w="501650" h="177165">
                <a:moveTo>
                  <a:pt x="92964" y="177141"/>
                </a:moveTo>
                <a:lnTo>
                  <a:pt x="38100" y="177141"/>
                </a:lnTo>
                <a:lnTo>
                  <a:pt x="73152" y="73509"/>
                </a:lnTo>
                <a:lnTo>
                  <a:pt x="38576" y="56007"/>
                </a:lnTo>
                <a:lnTo>
                  <a:pt x="16002" y="39790"/>
                </a:lnTo>
                <a:lnTo>
                  <a:pt x="3714" y="27860"/>
                </a:lnTo>
                <a:lnTo>
                  <a:pt x="0" y="23217"/>
                </a:lnTo>
                <a:lnTo>
                  <a:pt x="2309" y="22050"/>
                </a:lnTo>
                <a:lnTo>
                  <a:pt x="5905" y="23026"/>
                </a:lnTo>
                <a:lnTo>
                  <a:pt x="12644" y="26003"/>
                </a:lnTo>
                <a:lnTo>
                  <a:pt x="24384" y="30837"/>
                </a:lnTo>
                <a:lnTo>
                  <a:pt x="51625" y="41100"/>
                </a:lnTo>
                <a:lnTo>
                  <a:pt x="91440" y="50077"/>
                </a:lnTo>
                <a:lnTo>
                  <a:pt x="142684" y="52482"/>
                </a:lnTo>
                <a:lnTo>
                  <a:pt x="204216" y="43029"/>
                </a:lnTo>
                <a:lnTo>
                  <a:pt x="258811" y="29227"/>
                </a:lnTo>
                <a:lnTo>
                  <a:pt x="312895" y="17474"/>
                </a:lnTo>
                <a:lnTo>
                  <a:pt x="363760" y="8355"/>
                </a:lnTo>
                <a:lnTo>
                  <a:pt x="408700" y="2454"/>
                </a:lnTo>
                <a:lnTo>
                  <a:pt x="445008" y="357"/>
                </a:lnTo>
                <a:lnTo>
                  <a:pt x="475035" y="0"/>
                </a:lnTo>
                <a:lnTo>
                  <a:pt x="492061" y="928"/>
                </a:lnTo>
                <a:lnTo>
                  <a:pt x="499657" y="2714"/>
                </a:lnTo>
                <a:lnTo>
                  <a:pt x="501396" y="4929"/>
                </a:lnTo>
                <a:lnTo>
                  <a:pt x="481274" y="11263"/>
                </a:lnTo>
                <a:lnTo>
                  <a:pt x="449008" y="22455"/>
                </a:lnTo>
                <a:lnTo>
                  <a:pt x="409027" y="37076"/>
                </a:lnTo>
                <a:lnTo>
                  <a:pt x="365760" y="53697"/>
                </a:lnTo>
                <a:lnTo>
                  <a:pt x="327379" y="67583"/>
                </a:lnTo>
                <a:lnTo>
                  <a:pt x="281464" y="80300"/>
                </a:lnTo>
                <a:lnTo>
                  <a:pt x="230355" y="89578"/>
                </a:lnTo>
                <a:lnTo>
                  <a:pt x="176393" y="93150"/>
                </a:lnTo>
                <a:lnTo>
                  <a:pt x="121920" y="88749"/>
                </a:lnTo>
                <a:lnTo>
                  <a:pt x="92964" y="177141"/>
                </a:lnTo>
                <a:close/>
              </a:path>
            </a:pathLst>
          </a:custGeom>
          <a:solidFill>
            <a:srgbClr val="009EDD"/>
          </a:solidFill>
        </xdr:spPr>
      </xdr:sp>
    </xdr:grpSp>
    <xdr:clientData/>
  </xdr:oneCellAnchor>
  <xdr:twoCellAnchor editAs="oneCell">
    <xdr:from>
      <xdr:col>0</xdr:col>
      <xdr:colOff>438150</xdr:colOff>
      <xdr:row>1</xdr:row>
      <xdr:rowOff>9525</xdr:rowOff>
    </xdr:from>
    <xdr:to>
      <xdr:col>2</xdr:col>
      <xdr:colOff>152399</xdr:colOff>
      <xdr:row>2</xdr:row>
      <xdr:rowOff>1518</xdr:rowOff>
    </xdr:to>
    <xdr:pic>
      <xdr:nvPicPr>
        <xdr:cNvPr id="8" name="Immagine 7" descr="Immagine che contiene testo, schermata, Carattere, software&#10;&#10;Descrizione generata automaticamente">
          <a:extLst>
            <a:ext uri="{FF2B5EF4-FFF2-40B4-BE49-F238E27FC236}">
              <a16:creationId xmlns:a16="http://schemas.microsoft.com/office/drawing/2014/main" id="{F3BF23C0-DEBB-449D-AF75-B6B9F2C002B2}"/>
            </a:ext>
          </a:extLst>
        </xdr:cNvPr>
        <xdr:cNvPicPr>
          <a:picLocks noChangeAspect="1"/>
        </xdr:cNvPicPr>
      </xdr:nvPicPr>
      <xdr:blipFill rotWithShape="1">
        <a:blip xmlns:r="http://schemas.openxmlformats.org/officeDocument/2006/relationships" r:embed="rId1"/>
        <a:srcRect t="19924" r="3040" b="26949"/>
        <a:stretch/>
      </xdr:blipFill>
      <xdr:spPr bwMode="auto">
        <a:xfrm>
          <a:off x="438150" y="171450"/>
          <a:ext cx="2085974" cy="642868"/>
        </a:xfrm>
        <a:prstGeom prst="rect">
          <a:avLst/>
        </a:prstGeom>
        <a:ln>
          <a:noFill/>
        </a:ln>
        <a:extLst>
          <a:ext uri="{53640926-AAD7-44D8-BBD7-CCE9431645EC}">
            <a14:shadowObscured xmlns:a14="http://schemas.microsoft.com/office/drawing/2010/main"/>
          </a:ext>
        </a:extLst>
      </xdr:spPr>
    </xdr:pic>
    <xdr:clientData/>
  </xdr:twoCellAnchor>
</xdr:wsDr>
</file>

<file path=xl/drawings/drawing4.xml><?xml version="1.0" encoding="utf-8"?>
<xdr:wsDr xmlns:xdr="http://schemas.openxmlformats.org/drawingml/2006/spreadsheetDrawing" xmlns:a="http://schemas.openxmlformats.org/drawingml/2006/main">
  <xdr:oneCellAnchor>
    <xdr:from>
      <xdr:col>1</xdr:col>
      <xdr:colOff>161925</xdr:colOff>
      <xdr:row>1</xdr:row>
      <xdr:rowOff>66675</xdr:rowOff>
    </xdr:from>
    <xdr:ext cx="954405" cy="417830"/>
    <xdr:grpSp>
      <xdr:nvGrpSpPr>
        <xdr:cNvPr id="2" name="Group 2">
          <a:extLst>
            <a:ext uri="{FF2B5EF4-FFF2-40B4-BE49-F238E27FC236}">
              <a16:creationId xmlns:a16="http://schemas.microsoft.com/office/drawing/2014/main" id="{27BEA22E-2933-453C-AFF3-67563F4C9191}"/>
            </a:ext>
          </a:extLst>
        </xdr:cNvPr>
        <xdr:cNvGrpSpPr/>
      </xdr:nvGrpSpPr>
      <xdr:grpSpPr>
        <a:xfrm>
          <a:off x="612662" y="228260"/>
          <a:ext cx="954405" cy="417830"/>
          <a:chOff x="0" y="0"/>
          <a:chExt cx="954405" cy="417830"/>
        </a:xfrm>
      </xdr:grpSpPr>
      <xdr:sp macro="" textlink="">
        <xdr:nvSpPr>
          <xdr:cNvPr id="3" name="Shape 3">
            <a:extLst>
              <a:ext uri="{FF2B5EF4-FFF2-40B4-BE49-F238E27FC236}">
                <a16:creationId xmlns:a16="http://schemas.microsoft.com/office/drawing/2014/main" id="{8244122C-D120-67A8-AFA3-846CEFD8EC94}"/>
              </a:ext>
            </a:extLst>
          </xdr:cNvPr>
          <xdr:cNvSpPr/>
        </xdr:nvSpPr>
        <xdr:spPr>
          <a:xfrm>
            <a:off x="664463" y="0"/>
            <a:ext cx="137160" cy="239395"/>
          </a:xfrm>
          <a:custGeom>
            <a:avLst/>
            <a:gdLst/>
            <a:ahLst/>
            <a:cxnLst/>
            <a:rect l="0" t="0" r="0" b="0"/>
            <a:pathLst>
              <a:path w="137160" h="239395">
                <a:moveTo>
                  <a:pt x="54864" y="239268"/>
                </a:moveTo>
                <a:lnTo>
                  <a:pt x="0" y="239268"/>
                </a:lnTo>
                <a:lnTo>
                  <a:pt x="82296" y="0"/>
                </a:lnTo>
                <a:lnTo>
                  <a:pt x="137159" y="0"/>
                </a:lnTo>
                <a:lnTo>
                  <a:pt x="54864" y="239268"/>
                </a:lnTo>
                <a:close/>
              </a:path>
            </a:pathLst>
          </a:custGeom>
          <a:solidFill>
            <a:srgbClr val="009EDD"/>
          </a:solidFill>
        </xdr:spPr>
      </xdr:sp>
      <xdr:sp macro="" textlink="">
        <xdr:nvSpPr>
          <xdr:cNvPr id="4" name="Shape 4">
            <a:extLst>
              <a:ext uri="{FF2B5EF4-FFF2-40B4-BE49-F238E27FC236}">
                <a16:creationId xmlns:a16="http://schemas.microsoft.com/office/drawing/2014/main" id="{B4AD91B6-D1A4-D848-1BC2-99AC0A92096D}"/>
              </a:ext>
            </a:extLst>
          </xdr:cNvPr>
          <xdr:cNvSpPr/>
        </xdr:nvSpPr>
        <xdr:spPr>
          <a:xfrm>
            <a:off x="-12" y="0"/>
            <a:ext cx="954405" cy="417830"/>
          </a:xfrm>
          <a:custGeom>
            <a:avLst/>
            <a:gdLst/>
            <a:ahLst/>
            <a:cxnLst/>
            <a:rect l="0" t="0" r="0" b="0"/>
            <a:pathLst>
              <a:path w="954405" h="417830">
                <a:moveTo>
                  <a:pt x="315468" y="326148"/>
                </a:moveTo>
                <a:lnTo>
                  <a:pt x="301752" y="326148"/>
                </a:lnTo>
                <a:lnTo>
                  <a:pt x="286473" y="367487"/>
                </a:lnTo>
                <a:lnTo>
                  <a:pt x="259461" y="387108"/>
                </a:lnTo>
                <a:lnTo>
                  <a:pt x="228460" y="393014"/>
                </a:lnTo>
                <a:lnTo>
                  <a:pt x="176784" y="393204"/>
                </a:lnTo>
                <a:lnTo>
                  <a:pt x="139141" y="390766"/>
                </a:lnTo>
                <a:lnTo>
                  <a:pt x="120205" y="379488"/>
                </a:lnTo>
                <a:lnTo>
                  <a:pt x="113563" y="353339"/>
                </a:lnTo>
                <a:lnTo>
                  <a:pt x="112776" y="306336"/>
                </a:lnTo>
                <a:lnTo>
                  <a:pt x="112776" y="114312"/>
                </a:lnTo>
                <a:lnTo>
                  <a:pt x="106946" y="64300"/>
                </a:lnTo>
                <a:lnTo>
                  <a:pt x="87833" y="28575"/>
                </a:lnTo>
                <a:lnTo>
                  <a:pt x="52984" y="7150"/>
                </a:lnTo>
                <a:lnTo>
                  <a:pt x="0" y="0"/>
                </a:lnTo>
                <a:lnTo>
                  <a:pt x="0" y="9156"/>
                </a:lnTo>
                <a:lnTo>
                  <a:pt x="32600" y="16154"/>
                </a:lnTo>
                <a:lnTo>
                  <a:pt x="49339" y="36588"/>
                </a:lnTo>
                <a:lnTo>
                  <a:pt x="55511" y="73012"/>
                </a:lnTo>
                <a:lnTo>
                  <a:pt x="56388" y="128028"/>
                </a:lnTo>
                <a:lnTo>
                  <a:pt x="56388" y="288048"/>
                </a:lnTo>
                <a:lnTo>
                  <a:pt x="55511" y="343903"/>
                </a:lnTo>
                <a:lnTo>
                  <a:pt x="49339" y="380631"/>
                </a:lnTo>
                <a:lnTo>
                  <a:pt x="32600" y="400773"/>
                </a:lnTo>
                <a:lnTo>
                  <a:pt x="0" y="406920"/>
                </a:lnTo>
                <a:lnTo>
                  <a:pt x="0" y="417588"/>
                </a:lnTo>
                <a:lnTo>
                  <a:pt x="307848" y="417588"/>
                </a:lnTo>
                <a:lnTo>
                  <a:pt x="315468" y="326148"/>
                </a:lnTo>
                <a:close/>
              </a:path>
              <a:path w="954405" h="417830">
                <a:moveTo>
                  <a:pt x="646176" y="91440"/>
                </a:moveTo>
                <a:lnTo>
                  <a:pt x="638556" y="0"/>
                </a:lnTo>
                <a:lnTo>
                  <a:pt x="228600" y="0"/>
                </a:lnTo>
                <a:lnTo>
                  <a:pt x="220980" y="91440"/>
                </a:lnTo>
                <a:lnTo>
                  <a:pt x="233172" y="91440"/>
                </a:lnTo>
                <a:lnTo>
                  <a:pt x="249110" y="50317"/>
                </a:lnTo>
                <a:lnTo>
                  <a:pt x="276034" y="31051"/>
                </a:lnTo>
                <a:lnTo>
                  <a:pt x="306692" y="25222"/>
                </a:lnTo>
                <a:lnTo>
                  <a:pt x="333756" y="24384"/>
                </a:lnTo>
                <a:lnTo>
                  <a:pt x="339852" y="24384"/>
                </a:lnTo>
                <a:lnTo>
                  <a:pt x="382333" y="28194"/>
                </a:lnTo>
                <a:lnTo>
                  <a:pt x="404253" y="61722"/>
                </a:lnTo>
                <a:lnTo>
                  <a:pt x="405384" y="82296"/>
                </a:lnTo>
                <a:lnTo>
                  <a:pt x="405384" y="316992"/>
                </a:lnTo>
                <a:lnTo>
                  <a:pt x="402793" y="358711"/>
                </a:lnTo>
                <a:lnTo>
                  <a:pt x="394906" y="386715"/>
                </a:lnTo>
                <a:lnTo>
                  <a:pt x="378167" y="402717"/>
                </a:lnTo>
                <a:lnTo>
                  <a:pt x="348996" y="408432"/>
                </a:lnTo>
                <a:lnTo>
                  <a:pt x="348996" y="417576"/>
                </a:lnTo>
                <a:lnTo>
                  <a:pt x="516636" y="417576"/>
                </a:lnTo>
                <a:lnTo>
                  <a:pt x="516636" y="408432"/>
                </a:lnTo>
                <a:lnTo>
                  <a:pt x="488137" y="402983"/>
                </a:lnTo>
                <a:lnTo>
                  <a:pt x="471500" y="387667"/>
                </a:lnTo>
                <a:lnTo>
                  <a:pt x="463702" y="360641"/>
                </a:lnTo>
                <a:lnTo>
                  <a:pt x="461784" y="320040"/>
                </a:lnTo>
                <a:lnTo>
                  <a:pt x="461124" y="167525"/>
                </a:lnTo>
                <a:lnTo>
                  <a:pt x="461187" y="109372"/>
                </a:lnTo>
                <a:lnTo>
                  <a:pt x="462927" y="61722"/>
                </a:lnTo>
                <a:lnTo>
                  <a:pt x="484060" y="28194"/>
                </a:lnTo>
                <a:lnTo>
                  <a:pt x="525780" y="24384"/>
                </a:lnTo>
                <a:lnTo>
                  <a:pt x="531876" y="24384"/>
                </a:lnTo>
                <a:lnTo>
                  <a:pt x="559168" y="25222"/>
                </a:lnTo>
                <a:lnTo>
                  <a:pt x="590169" y="31051"/>
                </a:lnTo>
                <a:lnTo>
                  <a:pt x="617181" y="50317"/>
                </a:lnTo>
                <a:lnTo>
                  <a:pt x="632460" y="91440"/>
                </a:lnTo>
                <a:lnTo>
                  <a:pt x="646176" y="91440"/>
                </a:lnTo>
                <a:close/>
              </a:path>
              <a:path w="954405" h="417830">
                <a:moveTo>
                  <a:pt x="954036" y="417576"/>
                </a:moveTo>
                <a:lnTo>
                  <a:pt x="812304" y="0"/>
                </a:lnTo>
                <a:lnTo>
                  <a:pt x="746772" y="0"/>
                </a:lnTo>
                <a:lnTo>
                  <a:pt x="890028" y="417576"/>
                </a:lnTo>
                <a:lnTo>
                  <a:pt x="954036" y="417576"/>
                </a:lnTo>
                <a:close/>
              </a:path>
            </a:pathLst>
          </a:custGeom>
          <a:solidFill>
            <a:srgbClr val="2A367C"/>
          </a:solidFill>
        </xdr:spPr>
      </xdr:sp>
    </xdr:grpSp>
    <xdr:clientData/>
  </xdr:oneCellAnchor>
  <xdr:oneCellAnchor>
    <xdr:from>
      <xdr:col>1</xdr:col>
      <xdr:colOff>666750</xdr:colOff>
      <xdr:row>1</xdr:row>
      <xdr:rowOff>304800</xdr:rowOff>
    </xdr:from>
    <xdr:ext cx="536575" cy="245745"/>
    <xdr:grpSp>
      <xdr:nvGrpSpPr>
        <xdr:cNvPr id="5" name="Group 5">
          <a:extLst>
            <a:ext uri="{FF2B5EF4-FFF2-40B4-BE49-F238E27FC236}">
              <a16:creationId xmlns:a16="http://schemas.microsoft.com/office/drawing/2014/main" id="{2EACA3FF-3551-4F68-A2A8-307A1EA35368}"/>
            </a:ext>
          </a:extLst>
        </xdr:cNvPr>
        <xdr:cNvGrpSpPr/>
      </xdr:nvGrpSpPr>
      <xdr:grpSpPr>
        <a:xfrm>
          <a:off x="1117487" y="466385"/>
          <a:ext cx="536575" cy="245745"/>
          <a:chOff x="0" y="0"/>
          <a:chExt cx="536575" cy="245745"/>
        </a:xfrm>
      </xdr:grpSpPr>
      <xdr:sp macro="" textlink="">
        <xdr:nvSpPr>
          <xdr:cNvPr id="6" name="Shape 6">
            <a:extLst>
              <a:ext uri="{FF2B5EF4-FFF2-40B4-BE49-F238E27FC236}">
                <a16:creationId xmlns:a16="http://schemas.microsoft.com/office/drawing/2014/main" id="{DDE38D52-D871-082B-B0A3-9680C8CF4402}"/>
              </a:ext>
            </a:extLst>
          </xdr:cNvPr>
          <xdr:cNvSpPr/>
        </xdr:nvSpPr>
        <xdr:spPr>
          <a:xfrm>
            <a:off x="0" y="0"/>
            <a:ext cx="500380" cy="93980"/>
          </a:xfrm>
          <a:custGeom>
            <a:avLst/>
            <a:gdLst/>
            <a:ahLst/>
            <a:cxnLst/>
            <a:rect l="0" t="0" r="0" b="0"/>
            <a:pathLst>
              <a:path w="500380" h="93980">
                <a:moveTo>
                  <a:pt x="157069" y="93431"/>
                </a:moveTo>
                <a:lnTo>
                  <a:pt x="99060" y="84153"/>
                </a:lnTo>
                <a:lnTo>
                  <a:pt x="51435" y="65222"/>
                </a:lnTo>
                <a:lnTo>
                  <a:pt x="4762" y="30789"/>
                </a:lnTo>
                <a:lnTo>
                  <a:pt x="0" y="24717"/>
                </a:lnTo>
                <a:lnTo>
                  <a:pt x="1643" y="22693"/>
                </a:lnTo>
                <a:lnTo>
                  <a:pt x="5143" y="23383"/>
                </a:lnTo>
                <a:lnTo>
                  <a:pt x="22859" y="32337"/>
                </a:lnTo>
                <a:lnTo>
                  <a:pt x="50101" y="42362"/>
                </a:lnTo>
                <a:lnTo>
                  <a:pt x="89916" y="50815"/>
                </a:lnTo>
                <a:lnTo>
                  <a:pt x="141160" y="52697"/>
                </a:lnTo>
                <a:lnTo>
                  <a:pt x="202692" y="43005"/>
                </a:lnTo>
                <a:lnTo>
                  <a:pt x="257287" y="29935"/>
                </a:lnTo>
                <a:lnTo>
                  <a:pt x="311371" y="18548"/>
                </a:lnTo>
                <a:lnTo>
                  <a:pt x="362236" y="9428"/>
                </a:lnTo>
                <a:lnTo>
                  <a:pt x="407176" y="3161"/>
                </a:lnTo>
                <a:lnTo>
                  <a:pt x="443484" y="333"/>
                </a:lnTo>
                <a:lnTo>
                  <a:pt x="474154" y="0"/>
                </a:lnTo>
                <a:lnTo>
                  <a:pt x="491109" y="1095"/>
                </a:lnTo>
                <a:lnTo>
                  <a:pt x="498348" y="3333"/>
                </a:lnTo>
                <a:lnTo>
                  <a:pt x="499872" y="6429"/>
                </a:lnTo>
                <a:lnTo>
                  <a:pt x="479750" y="12549"/>
                </a:lnTo>
                <a:lnTo>
                  <a:pt x="447484" y="23383"/>
                </a:lnTo>
                <a:lnTo>
                  <a:pt x="407503" y="37933"/>
                </a:lnTo>
                <a:lnTo>
                  <a:pt x="364236" y="55197"/>
                </a:lnTo>
                <a:lnTo>
                  <a:pt x="322319" y="70059"/>
                </a:lnTo>
                <a:lnTo>
                  <a:pt x="271771" y="83385"/>
                </a:lnTo>
                <a:lnTo>
                  <a:pt x="215664" y="92175"/>
                </a:lnTo>
                <a:lnTo>
                  <a:pt x="157069" y="93431"/>
                </a:lnTo>
                <a:close/>
              </a:path>
            </a:pathLst>
          </a:custGeom>
          <a:solidFill>
            <a:srgbClr val="008E46"/>
          </a:solidFill>
        </xdr:spPr>
      </xdr:sp>
      <xdr:sp macro="" textlink="">
        <xdr:nvSpPr>
          <xdr:cNvPr id="7" name="Shape 7">
            <a:extLst>
              <a:ext uri="{FF2B5EF4-FFF2-40B4-BE49-F238E27FC236}">
                <a16:creationId xmlns:a16="http://schemas.microsoft.com/office/drawing/2014/main" id="{68D1D8C0-E44D-55BA-2B86-68D50136E91D}"/>
              </a:ext>
            </a:extLst>
          </xdr:cNvPr>
          <xdr:cNvSpPr/>
        </xdr:nvSpPr>
        <xdr:spPr>
          <a:xfrm>
            <a:off x="35051" y="68556"/>
            <a:ext cx="501650" cy="177165"/>
          </a:xfrm>
          <a:custGeom>
            <a:avLst/>
            <a:gdLst/>
            <a:ahLst/>
            <a:cxnLst/>
            <a:rect l="0" t="0" r="0" b="0"/>
            <a:pathLst>
              <a:path w="501650" h="177165">
                <a:moveTo>
                  <a:pt x="92964" y="177141"/>
                </a:moveTo>
                <a:lnTo>
                  <a:pt x="38100" y="177141"/>
                </a:lnTo>
                <a:lnTo>
                  <a:pt x="73152" y="73509"/>
                </a:lnTo>
                <a:lnTo>
                  <a:pt x="38576" y="56007"/>
                </a:lnTo>
                <a:lnTo>
                  <a:pt x="16002" y="39790"/>
                </a:lnTo>
                <a:lnTo>
                  <a:pt x="3714" y="27860"/>
                </a:lnTo>
                <a:lnTo>
                  <a:pt x="0" y="23217"/>
                </a:lnTo>
                <a:lnTo>
                  <a:pt x="2309" y="22050"/>
                </a:lnTo>
                <a:lnTo>
                  <a:pt x="5905" y="23026"/>
                </a:lnTo>
                <a:lnTo>
                  <a:pt x="12644" y="26003"/>
                </a:lnTo>
                <a:lnTo>
                  <a:pt x="24384" y="30837"/>
                </a:lnTo>
                <a:lnTo>
                  <a:pt x="51625" y="41100"/>
                </a:lnTo>
                <a:lnTo>
                  <a:pt x="91440" y="50077"/>
                </a:lnTo>
                <a:lnTo>
                  <a:pt x="142684" y="52482"/>
                </a:lnTo>
                <a:lnTo>
                  <a:pt x="204216" y="43029"/>
                </a:lnTo>
                <a:lnTo>
                  <a:pt x="258811" y="29227"/>
                </a:lnTo>
                <a:lnTo>
                  <a:pt x="312895" y="17474"/>
                </a:lnTo>
                <a:lnTo>
                  <a:pt x="363760" y="8355"/>
                </a:lnTo>
                <a:lnTo>
                  <a:pt x="408700" y="2454"/>
                </a:lnTo>
                <a:lnTo>
                  <a:pt x="445008" y="357"/>
                </a:lnTo>
                <a:lnTo>
                  <a:pt x="475035" y="0"/>
                </a:lnTo>
                <a:lnTo>
                  <a:pt x="492061" y="928"/>
                </a:lnTo>
                <a:lnTo>
                  <a:pt x="499657" y="2714"/>
                </a:lnTo>
                <a:lnTo>
                  <a:pt x="501396" y="4929"/>
                </a:lnTo>
                <a:lnTo>
                  <a:pt x="481274" y="11263"/>
                </a:lnTo>
                <a:lnTo>
                  <a:pt x="449008" y="22455"/>
                </a:lnTo>
                <a:lnTo>
                  <a:pt x="409027" y="37076"/>
                </a:lnTo>
                <a:lnTo>
                  <a:pt x="365760" y="53697"/>
                </a:lnTo>
                <a:lnTo>
                  <a:pt x="327379" y="67583"/>
                </a:lnTo>
                <a:lnTo>
                  <a:pt x="281464" y="80300"/>
                </a:lnTo>
                <a:lnTo>
                  <a:pt x="230355" y="89578"/>
                </a:lnTo>
                <a:lnTo>
                  <a:pt x="176393" y="93150"/>
                </a:lnTo>
                <a:lnTo>
                  <a:pt x="121920" y="88749"/>
                </a:lnTo>
                <a:lnTo>
                  <a:pt x="92964" y="177141"/>
                </a:lnTo>
                <a:close/>
              </a:path>
            </a:pathLst>
          </a:custGeom>
          <a:solidFill>
            <a:srgbClr val="009EDD"/>
          </a:solidFill>
        </xdr:spPr>
      </xdr:sp>
    </xdr:grpSp>
    <xdr:clientData/>
  </xdr:oneCellAnchor>
  <xdr:twoCellAnchor editAs="oneCell">
    <xdr:from>
      <xdr:col>0</xdr:col>
      <xdr:colOff>438150</xdr:colOff>
      <xdr:row>1</xdr:row>
      <xdr:rowOff>9525</xdr:rowOff>
    </xdr:from>
    <xdr:to>
      <xdr:col>2</xdr:col>
      <xdr:colOff>171449</xdr:colOff>
      <xdr:row>2</xdr:row>
      <xdr:rowOff>1518</xdr:rowOff>
    </xdr:to>
    <xdr:pic>
      <xdr:nvPicPr>
        <xdr:cNvPr id="8" name="Immagine 7" descr="Immagine che contiene testo, schermata, Carattere, software&#10;&#10;Descrizione generata automaticamente">
          <a:extLst>
            <a:ext uri="{FF2B5EF4-FFF2-40B4-BE49-F238E27FC236}">
              <a16:creationId xmlns:a16="http://schemas.microsoft.com/office/drawing/2014/main" id="{8DFE0F2F-C122-42D5-B465-F1F578097531}"/>
            </a:ext>
          </a:extLst>
        </xdr:cNvPr>
        <xdr:cNvPicPr>
          <a:picLocks noChangeAspect="1"/>
        </xdr:cNvPicPr>
      </xdr:nvPicPr>
      <xdr:blipFill rotWithShape="1">
        <a:blip xmlns:r="http://schemas.openxmlformats.org/officeDocument/2006/relationships" r:embed="rId1"/>
        <a:srcRect t="19924" r="3040" b="26949"/>
        <a:stretch/>
      </xdr:blipFill>
      <xdr:spPr bwMode="auto">
        <a:xfrm>
          <a:off x="438150" y="171450"/>
          <a:ext cx="2085974" cy="642868"/>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311478-A777-4299-ABE7-2F3771D327A1}">
  <sheetPr>
    <pageSetUpPr fitToPage="1"/>
  </sheetPr>
  <dimension ref="B8:K91"/>
  <sheetViews>
    <sheetView showGridLines="0" tabSelected="1" showRuler="0" topLeftCell="A20" zoomScale="160" zoomScaleNormal="160" zoomScalePageLayoutView="112" workbookViewId="0">
      <selection activeCell="E12" sqref="E12"/>
    </sheetView>
  </sheetViews>
  <sheetFormatPr defaultRowHeight="15" x14ac:dyDescent="0.2"/>
  <cols>
    <col min="1" max="3" width="9.33203125" style="28"/>
    <col min="4" max="4" width="9.83203125" style="28" customWidth="1"/>
    <col min="5" max="8" width="9.33203125" style="28"/>
    <col min="9" max="9" width="10.6640625" style="28" customWidth="1"/>
    <col min="10" max="16384" width="9.33203125" style="28"/>
  </cols>
  <sheetData>
    <row r="8" spans="2:11" ht="18.75" x14ac:dyDescent="0.2">
      <c r="B8" s="73" t="s">
        <v>51</v>
      </c>
      <c r="C8" s="73"/>
      <c r="D8" s="73"/>
      <c r="E8" s="73"/>
      <c r="F8" s="73"/>
      <c r="G8" s="73"/>
      <c r="H8" s="73"/>
      <c r="I8" s="73"/>
      <c r="J8" s="73"/>
      <c r="K8" s="73"/>
    </row>
    <row r="11" spans="2:11" s="31" customFormat="1" ht="23.25" customHeight="1" x14ac:dyDescent="0.2">
      <c r="B11" s="69" t="s">
        <v>50</v>
      </c>
      <c r="K11" s="32"/>
    </row>
    <row r="12" spans="2:11" s="31" customFormat="1" ht="21.75" customHeight="1" x14ac:dyDescent="0.2">
      <c r="B12" s="69" t="s">
        <v>52</v>
      </c>
    </row>
    <row r="13" spans="2:11" ht="7.5" customHeight="1" x14ac:dyDescent="0.2"/>
    <row r="14" spans="2:11" ht="35.25" customHeight="1" x14ac:dyDescent="0.2">
      <c r="C14" s="74" t="s">
        <v>58</v>
      </c>
      <c r="D14" s="74"/>
      <c r="E14" s="74"/>
      <c r="F14" s="74"/>
      <c r="G14" s="74"/>
      <c r="H14" s="74"/>
      <c r="I14" s="74"/>
      <c r="J14" s="74"/>
    </row>
    <row r="15" spans="2:11" ht="12" customHeight="1" x14ac:dyDescent="0.2">
      <c r="C15" s="29"/>
      <c r="D15" s="29"/>
      <c r="E15" s="29"/>
      <c r="F15" s="29"/>
      <c r="G15" s="29"/>
      <c r="H15" s="29"/>
      <c r="I15" s="29"/>
      <c r="J15" s="29"/>
    </row>
    <row r="16" spans="2:11" ht="12" customHeight="1" x14ac:dyDescent="0.2">
      <c r="C16" s="29"/>
      <c r="D16" s="29"/>
      <c r="E16" s="29"/>
      <c r="F16" s="29"/>
      <c r="G16" s="29"/>
      <c r="H16" s="29"/>
      <c r="I16" s="29"/>
      <c r="J16" s="29"/>
    </row>
    <row r="17" spans="2:10" ht="11.25" customHeight="1" x14ac:dyDescent="0.2">
      <c r="C17" s="29"/>
      <c r="D17" s="29"/>
      <c r="E17" s="29"/>
      <c r="F17" s="29"/>
      <c r="G17" s="29"/>
      <c r="H17" s="29"/>
      <c r="I17" s="29"/>
      <c r="J17" s="29"/>
    </row>
    <row r="18" spans="2:10" x14ac:dyDescent="0.2">
      <c r="B18" s="30" t="s">
        <v>20</v>
      </c>
    </row>
    <row r="19" spans="2:10" x14ac:dyDescent="0.2">
      <c r="B19" s="30" t="s">
        <v>21</v>
      </c>
    </row>
    <row r="20" spans="2:10" x14ac:dyDescent="0.2">
      <c r="B20" s="30" t="s">
        <v>22</v>
      </c>
    </row>
    <row r="21" spans="2:10" x14ac:dyDescent="0.2">
      <c r="B21" s="30" t="s">
        <v>43</v>
      </c>
    </row>
    <row r="22" spans="2:10" x14ac:dyDescent="0.2">
      <c r="C22" s="30"/>
    </row>
    <row r="23" spans="2:10" x14ac:dyDescent="0.2">
      <c r="C23" s="30"/>
    </row>
    <row r="24" spans="2:10" x14ac:dyDescent="0.2">
      <c r="B24" s="30" t="s">
        <v>12</v>
      </c>
      <c r="C24" s="30"/>
    </row>
    <row r="26" spans="2:10" x14ac:dyDescent="0.2">
      <c r="B26" s="30" t="s">
        <v>31</v>
      </c>
    </row>
    <row r="28" spans="2:10" x14ac:dyDescent="0.2">
      <c r="B28" s="30" t="s">
        <v>1</v>
      </c>
    </row>
    <row r="29" spans="2:10" x14ac:dyDescent="0.2">
      <c r="B29" s="30" t="s">
        <v>2</v>
      </c>
    </row>
    <row r="30" spans="2:10" x14ac:dyDescent="0.2">
      <c r="B30" s="30" t="s">
        <v>3</v>
      </c>
    </row>
    <row r="31" spans="2:10" x14ac:dyDescent="0.2">
      <c r="B31" s="30" t="s">
        <v>4</v>
      </c>
    </row>
    <row r="32" spans="2:10" x14ac:dyDescent="0.2">
      <c r="B32" s="30" t="s">
        <v>5</v>
      </c>
    </row>
    <row r="33" spans="2:10" x14ac:dyDescent="0.2">
      <c r="B33" s="30" t="s">
        <v>6</v>
      </c>
    </row>
    <row r="35" spans="2:10" x14ac:dyDescent="0.2">
      <c r="B35" s="30" t="s">
        <v>0</v>
      </c>
    </row>
    <row r="36" spans="2:10" x14ac:dyDescent="0.2">
      <c r="B36" s="30" t="s">
        <v>7</v>
      </c>
    </row>
    <row r="37" spans="2:10" ht="26.25" customHeight="1" x14ac:dyDescent="0.2">
      <c r="B37" s="75" t="s">
        <v>53</v>
      </c>
      <c r="C37" s="75"/>
      <c r="D37" s="75"/>
    </row>
    <row r="39" spans="2:10" ht="15" customHeight="1" x14ac:dyDescent="0.2">
      <c r="B39" s="30" t="s">
        <v>46</v>
      </c>
    </row>
    <row r="40" spans="2:10" x14ac:dyDescent="0.2">
      <c r="B40" s="30" t="s">
        <v>47</v>
      </c>
    </row>
    <row r="41" spans="2:10" x14ac:dyDescent="0.2">
      <c r="B41" s="30" t="s">
        <v>48</v>
      </c>
    </row>
    <row r="42" spans="2:10" x14ac:dyDescent="0.2">
      <c r="B42" s="30" t="s">
        <v>49</v>
      </c>
    </row>
    <row r="44" spans="2:10" x14ac:dyDescent="0.2">
      <c r="B44" s="30" t="s">
        <v>45</v>
      </c>
    </row>
    <row r="46" spans="2:10" x14ac:dyDescent="0.2">
      <c r="J46" s="28" t="s">
        <v>64</v>
      </c>
    </row>
    <row r="59" spans="2:2" x14ac:dyDescent="0.2">
      <c r="B59" s="30" t="s">
        <v>44</v>
      </c>
    </row>
    <row r="60" spans="2:2" x14ac:dyDescent="0.2">
      <c r="B60" s="30" t="s">
        <v>54</v>
      </c>
    </row>
    <row r="61" spans="2:2" x14ac:dyDescent="0.2">
      <c r="B61" s="30" t="s">
        <v>55</v>
      </c>
    </row>
    <row r="62" spans="2:2" x14ac:dyDescent="0.2">
      <c r="B62" s="30" t="s">
        <v>56</v>
      </c>
    </row>
    <row r="77" spans="2:10" x14ac:dyDescent="0.2">
      <c r="B77" s="70" t="s">
        <v>57</v>
      </c>
    </row>
    <row r="78" spans="2:10" ht="6.75" customHeight="1" x14ac:dyDescent="0.2"/>
    <row r="79" spans="2:10" ht="35.25" customHeight="1" x14ac:dyDescent="0.2">
      <c r="C79" s="74" t="s">
        <v>59</v>
      </c>
      <c r="D79" s="74"/>
      <c r="E79" s="74"/>
      <c r="F79" s="74"/>
      <c r="G79" s="74"/>
      <c r="H79" s="74"/>
      <c r="I79" s="74"/>
      <c r="J79" s="74"/>
    </row>
    <row r="80" spans="2:10" x14ac:dyDescent="0.2">
      <c r="B80" s="70" t="s">
        <v>60</v>
      </c>
    </row>
    <row r="81" spans="2:11" x14ac:dyDescent="0.2">
      <c r="B81" s="70" t="s">
        <v>61</v>
      </c>
    </row>
    <row r="82" spans="2:11" x14ac:dyDescent="0.2">
      <c r="B82" s="70" t="s">
        <v>62</v>
      </c>
    </row>
    <row r="83" spans="2:11" x14ac:dyDescent="0.2">
      <c r="B83" s="70" t="s">
        <v>63</v>
      </c>
    </row>
    <row r="85" spans="2:11" ht="39.75" customHeight="1" x14ac:dyDescent="0.2">
      <c r="B85" s="71" t="s">
        <v>65</v>
      </c>
      <c r="C85" s="71"/>
      <c r="D85" s="71"/>
      <c r="E85" s="71"/>
      <c r="F85" s="71"/>
      <c r="G85" s="71"/>
      <c r="H85" s="71"/>
      <c r="I85" s="71"/>
      <c r="J85" s="71"/>
      <c r="K85" s="71"/>
    </row>
    <row r="87" spans="2:11" x14ac:dyDescent="0.2">
      <c r="B87" s="70" t="s">
        <v>66</v>
      </c>
    </row>
    <row r="88" spans="2:11" ht="8.25" customHeight="1" x14ac:dyDescent="0.2"/>
    <row r="89" spans="2:11" x14ac:dyDescent="0.2">
      <c r="B89" s="71" t="s">
        <v>67</v>
      </c>
      <c r="C89" s="72"/>
      <c r="D89" s="72"/>
      <c r="E89" s="72"/>
      <c r="F89" s="72"/>
      <c r="G89" s="72"/>
      <c r="H89" s="72"/>
      <c r="I89" s="72"/>
      <c r="J89" s="72"/>
      <c r="K89" s="72"/>
    </row>
    <row r="90" spans="2:11" x14ac:dyDescent="0.2">
      <c r="B90" s="72"/>
      <c r="C90" s="72"/>
      <c r="D90" s="72"/>
      <c r="E90" s="72"/>
      <c r="F90" s="72"/>
      <c r="G90" s="72"/>
      <c r="H90" s="72"/>
      <c r="I90" s="72"/>
      <c r="J90" s="72"/>
      <c r="K90" s="72"/>
    </row>
    <row r="91" spans="2:11" ht="35.25" customHeight="1" x14ac:dyDescent="0.2">
      <c r="B91" s="72"/>
      <c r="C91" s="72"/>
      <c r="D91" s="72"/>
      <c r="E91" s="72"/>
      <c r="F91" s="72"/>
      <c r="G91" s="72"/>
      <c r="H91" s="72"/>
      <c r="I91" s="72"/>
      <c r="J91" s="72"/>
      <c r="K91" s="72"/>
    </row>
  </sheetData>
  <sheetProtection algorithmName="SHA-512" hashValue="fP6zUxNnnk5Dsk9OI7zWaq7JbM1WJJprmZIlBaIOvT9rR8aAQmJ+VpkWluUfXiZBIru/a6wfNTWTi1ZMYFWZZA==" saltValue="MSvmr+Uzqm9Vhxh1GXYFwg==" spinCount="100000" sheet="1" objects="1" scenarios="1"/>
  <mergeCells count="6">
    <mergeCell ref="B89:K91"/>
    <mergeCell ref="B8:K8"/>
    <mergeCell ref="C14:J14"/>
    <mergeCell ref="B37:D37"/>
    <mergeCell ref="C79:J79"/>
    <mergeCell ref="B85:K85"/>
  </mergeCells>
  <pageMargins left="0.7" right="0.7" top="0.75" bottom="0.75" header="0.3" footer="0.3"/>
  <pageSetup paperSize="9" scale="93" fitToHeight="0" orientation="portrait"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2:I41"/>
  <sheetViews>
    <sheetView showGridLines="0" zoomScaleNormal="100" workbookViewId="0">
      <selection activeCell="C9" sqref="C9"/>
    </sheetView>
  </sheetViews>
  <sheetFormatPr defaultRowHeight="12.75" x14ac:dyDescent="0.2"/>
  <cols>
    <col min="1" max="1" width="9.33203125" style="34"/>
    <col min="2" max="2" width="51.83203125" style="34" customWidth="1"/>
    <col min="3" max="3" width="29.5" style="34" customWidth="1"/>
    <col min="4" max="4" width="10.1640625" style="34" bestFit="1" customWidth="1"/>
    <col min="5" max="16384" width="9.33203125" style="34"/>
  </cols>
  <sheetData>
    <row r="2" spans="2:9" ht="56.25" customHeight="1" x14ac:dyDescent="0.2"/>
    <row r="4" spans="2:9" ht="26.25" customHeight="1" x14ac:dyDescent="0.2">
      <c r="B4" s="55" t="s">
        <v>20</v>
      </c>
      <c r="C4" s="35"/>
      <c r="D4" s="36"/>
    </row>
    <row r="5" spans="2:9" ht="26.25" customHeight="1" x14ac:dyDescent="0.2">
      <c r="B5" s="55" t="s">
        <v>21</v>
      </c>
      <c r="C5" s="35"/>
      <c r="D5" s="36"/>
    </row>
    <row r="6" spans="2:9" ht="26.25" customHeight="1" x14ac:dyDescent="0.2">
      <c r="B6" s="55" t="s">
        <v>22</v>
      </c>
      <c r="C6" s="35"/>
      <c r="D6" s="36"/>
    </row>
    <row r="7" spans="2:9" ht="26.25" customHeight="1" x14ac:dyDescent="0.2">
      <c r="B7" s="55" t="s">
        <v>43</v>
      </c>
      <c r="C7" s="37"/>
      <c r="D7" s="36"/>
    </row>
    <row r="8" spans="2:9" ht="23.25" customHeight="1" x14ac:dyDescent="0.2">
      <c r="B8" s="38"/>
      <c r="D8" s="36"/>
    </row>
    <row r="9" spans="2:9" ht="23.25" customHeight="1" x14ac:dyDescent="0.2">
      <c r="B9" s="55" t="s">
        <v>31</v>
      </c>
      <c r="C9" s="37" t="s">
        <v>33</v>
      </c>
      <c r="D9" s="36"/>
    </row>
    <row r="10" spans="2:9" ht="15.75" x14ac:dyDescent="0.2">
      <c r="B10" s="39"/>
      <c r="C10" s="40"/>
      <c r="D10" s="36"/>
    </row>
    <row r="11" spans="2:9" ht="15.75" x14ac:dyDescent="0.2">
      <c r="B11" s="41" t="s">
        <v>12</v>
      </c>
      <c r="C11" s="42"/>
      <c r="D11" s="36"/>
    </row>
    <row r="12" spans="2:9" ht="23.25" customHeight="1" x14ac:dyDescent="0.2">
      <c r="B12" s="36"/>
      <c r="C12" s="36"/>
      <c r="D12" s="36"/>
    </row>
    <row r="13" spans="2:9" ht="25.5" customHeight="1" x14ac:dyDescent="0.2">
      <c r="B13" s="76" t="s">
        <v>23</v>
      </c>
      <c r="C13" s="77"/>
      <c r="D13" s="36"/>
    </row>
    <row r="14" spans="2:9" ht="15.75" x14ac:dyDescent="0.2">
      <c r="B14" s="56" t="s">
        <v>1</v>
      </c>
      <c r="C14" s="43"/>
      <c r="D14" s="36"/>
      <c r="I14" s="44"/>
    </row>
    <row r="15" spans="2:9" ht="15.75" x14ac:dyDescent="0.2">
      <c r="B15" s="56" t="s">
        <v>2</v>
      </c>
      <c r="C15" s="43"/>
      <c r="D15" s="36"/>
      <c r="I15" s="44"/>
    </row>
    <row r="16" spans="2:9" ht="15.75" x14ac:dyDescent="0.2">
      <c r="B16" s="56" t="s">
        <v>3</v>
      </c>
      <c r="C16" s="43"/>
      <c r="D16" s="36"/>
      <c r="I16" s="45"/>
    </row>
    <row r="17" spans="2:9" ht="15.75" x14ac:dyDescent="0.2">
      <c r="B17" s="56" t="s">
        <v>4</v>
      </c>
      <c r="C17" s="43"/>
      <c r="D17" s="36"/>
      <c r="I17" s="46"/>
    </row>
    <row r="18" spans="2:9" ht="15.75" x14ac:dyDescent="0.2">
      <c r="B18" s="56" t="s">
        <v>5</v>
      </c>
      <c r="C18" s="43"/>
      <c r="D18" s="36"/>
      <c r="G18" s="47"/>
    </row>
    <row r="19" spans="2:9" ht="15.75" x14ac:dyDescent="0.2">
      <c r="B19" s="56" t="s">
        <v>6</v>
      </c>
      <c r="C19" s="43"/>
      <c r="D19" s="36"/>
      <c r="G19" s="46"/>
    </row>
    <row r="20" spans="2:9" ht="15.75" x14ac:dyDescent="0.2">
      <c r="B20" s="56" t="s">
        <v>44</v>
      </c>
      <c r="C20" s="43"/>
      <c r="D20" s="36"/>
    </row>
    <row r="21" spans="2:9" ht="15.75" x14ac:dyDescent="0.2">
      <c r="B21" s="56" t="s">
        <v>54</v>
      </c>
      <c r="C21" s="43"/>
      <c r="D21" s="36"/>
    </row>
    <row r="22" spans="2:9" ht="15.75" x14ac:dyDescent="0.2">
      <c r="B22" s="56" t="s">
        <v>56</v>
      </c>
      <c r="C22" s="43"/>
      <c r="D22" s="36"/>
    </row>
    <row r="23" spans="2:9" ht="15.75" x14ac:dyDescent="0.2">
      <c r="B23" s="56" t="s">
        <v>55</v>
      </c>
      <c r="C23" s="43"/>
      <c r="D23" s="36"/>
    </row>
    <row r="24" spans="2:9" ht="15.75" x14ac:dyDescent="0.2">
      <c r="B24" s="56" t="s">
        <v>0</v>
      </c>
      <c r="C24" s="43"/>
      <c r="D24" s="36"/>
      <c r="I24" s="45"/>
    </row>
    <row r="25" spans="2:9" ht="15.75" x14ac:dyDescent="0.2">
      <c r="B25" s="56" t="s">
        <v>7</v>
      </c>
      <c r="C25" s="43"/>
      <c r="D25" s="36"/>
    </row>
    <row r="26" spans="2:9" ht="15.75" x14ac:dyDescent="0.2">
      <c r="B26" s="57" t="s">
        <v>8</v>
      </c>
      <c r="C26" s="63">
        <f>SUM(C14:C19)+C24+C25-C29</f>
        <v>0</v>
      </c>
      <c r="D26" s="36"/>
    </row>
    <row r="27" spans="2:9" ht="15.75" x14ac:dyDescent="0.2">
      <c r="B27" s="56" t="s">
        <v>9</v>
      </c>
      <c r="C27" s="64">
        <f>C26*0.1</f>
        <v>0</v>
      </c>
      <c r="D27" s="36"/>
    </row>
    <row r="28" spans="2:9" ht="15.75" x14ac:dyDescent="0.25">
      <c r="B28" s="58" t="s">
        <v>10</v>
      </c>
      <c r="C28" s="48"/>
      <c r="D28" s="36"/>
    </row>
    <row r="29" spans="2:9" ht="15.75" x14ac:dyDescent="0.2">
      <c r="B29" s="59" t="s">
        <v>30</v>
      </c>
      <c r="C29" s="49"/>
      <c r="D29" s="36"/>
    </row>
    <row r="30" spans="2:9" ht="15.75" x14ac:dyDescent="0.2">
      <c r="B30" s="57" t="s">
        <v>42</v>
      </c>
      <c r="C30" s="65">
        <f>C26+C27+C29</f>
        <v>0</v>
      </c>
      <c r="D30" s="36"/>
    </row>
    <row r="31" spans="2:9" ht="15.75" x14ac:dyDescent="0.2">
      <c r="B31" s="36"/>
      <c r="C31" s="36"/>
      <c r="D31" s="36"/>
    </row>
    <row r="32" spans="2:9" ht="15.75" x14ac:dyDescent="0.2">
      <c r="B32" s="36"/>
      <c r="C32" s="36"/>
      <c r="D32" s="36"/>
    </row>
    <row r="33" spans="2:4" ht="15.75" x14ac:dyDescent="0.2">
      <c r="B33" s="60" t="s">
        <v>24</v>
      </c>
      <c r="C33" s="50"/>
      <c r="D33" s="36"/>
    </row>
    <row r="34" spans="2:4" ht="15.75" x14ac:dyDescent="0.2">
      <c r="B34" s="61"/>
      <c r="C34" s="36"/>
      <c r="D34" s="36"/>
    </row>
    <row r="35" spans="2:4" ht="15.75" x14ac:dyDescent="0.2">
      <c r="B35" s="61"/>
      <c r="C35" s="36"/>
      <c r="D35" s="36"/>
    </row>
    <row r="36" spans="2:4" ht="18" customHeight="1" x14ac:dyDescent="0.2">
      <c r="B36" s="62" t="s">
        <v>46</v>
      </c>
      <c r="C36" s="51"/>
      <c r="D36" s="36"/>
    </row>
    <row r="37" spans="2:4" ht="19.5" customHeight="1" x14ac:dyDescent="0.2">
      <c r="B37" s="62" t="s">
        <v>47</v>
      </c>
      <c r="C37" s="52">
        <v>0</v>
      </c>
      <c r="D37" s="36"/>
    </row>
    <row r="38" spans="2:4" ht="18" customHeight="1" x14ac:dyDescent="0.2">
      <c r="B38" s="62" t="s">
        <v>48</v>
      </c>
      <c r="C38" s="53"/>
      <c r="D38" s="36"/>
    </row>
    <row r="39" spans="2:4" ht="18.75" customHeight="1" x14ac:dyDescent="0.2">
      <c r="B39" s="62" t="s">
        <v>49</v>
      </c>
      <c r="C39" s="66">
        <f>C36+C38</f>
        <v>0</v>
      </c>
      <c r="D39" s="36"/>
    </row>
    <row r="40" spans="2:4" ht="15.75" x14ac:dyDescent="0.2">
      <c r="B40" s="61"/>
      <c r="C40" s="54"/>
      <c r="D40" s="36"/>
    </row>
    <row r="41" spans="2:4" ht="15.75" x14ac:dyDescent="0.2">
      <c r="B41" s="62" t="s">
        <v>45</v>
      </c>
      <c r="C41" s="51"/>
      <c r="D41" s="36"/>
    </row>
  </sheetData>
  <sheetProtection algorithmName="SHA-512" hashValue="rG9J3V1qdyvjL7nX5uoy4xVkelsdAcrKDx/jfoEnI4Bapf19r7vdzKDXdMmu2fvIR6BvKJpV1084WqwuGToVmw==" saltValue="VotQGxiomeWltMrDSrmWDg==" spinCount="100000" sheet="1" objects="1" scenarios="1"/>
  <mergeCells count="1">
    <mergeCell ref="B13:C13"/>
  </mergeCells>
  <conditionalFormatting sqref="C9">
    <cfRule type="containsText" dxfId="0" priority="1" operator="containsText" text="acconto">
      <formula>NOT(ISERROR(SEARCH("acconto",C9)))</formula>
    </cfRule>
  </conditionalFormatting>
  <printOptions verticalCentered="1"/>
  <pageMargins left="0.23622047244094491" right="0.23622047244094491" top="0.74803149606299213" bottom="0.74803149606299213" header="0.31496062992125984" footer="0.31496062992125984"/>
  <pageSetup paperSize="9" scale="95" orientation="portrait" r:id="rId1"/>
  <drawing r:id="rId2"/>
  <legacyDrawing r:id="rId3"/>
  <extLst>
    <ext xmlns:x14="http://schemas.microsoft.com/office/spreadsheetml/2009/9/main" uri="{CCE6A557-97BC-4b89-ADB6-D9C93CAAB3DF}">
      <x14:dataValidations xmlns:xm="http://schemas.microsoft.com/office/excel/2006/main" count="1">
        <x14:dataValidation type="list" allowBlank="1" showInputMessage="1" showErrorMessage="1" xr:uid="{A0D08514-7C62-48B0-8CFD-E6BF7EEBE383}">
          <x14:formula1>
            <xm:f>tendine!$A$2:$A$3</xm:f>
          </x14:formula1>
          <xm:sqref>C9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B3B917-C921-4299-9064-692F9CFEBDED}">
  <dimension ref="B2:N246"/>
  <sheetViews>
    <sheetView showGridLines="0" zoomScaleNormal="100" workbookViewId="0">
      <selection activeCell="B18" sqref="B18"/>
    </sheetView>
  </sheetViews>
  <sheetFormatPr defaultRowHeight="12.75" x14ac:dyDescent="0.2"/>
  <cols>
    <col min="1" max="1" width="7.83203125" customWidth="1"/>
    <col min="2" max="2" width="33.6640625" customWidth="1"/>
    <col min="3" max="3" width="26.5" customWidth="1"/>
    <col min="4" max="4" width="23.5" customWidth="1"/>
    <col min="5" max="5" width="29.1640625" customWidth="1"/>
    <col min="6" max="6" width="26" customWidth="1"/>
    <col min="7" max="8" width="14.6640625" customWidth="1"/>
    <col min="9" max="9" width="13.33203125" customWidth="1"/>
    <col min="10" max="11" width="23.33203125" customWidth="1"/>
    <col min="12" max="12" width="21.1640625" customWidth="1"/>
  </cols>
  <sheetData>
    <row r="2" spans="2:14" ht="51.75" customHeight="1" x14ac:dyDescent="0.2"/>
    <row r="3" spans="2:14" ht="14.25" customHeight="1" x14ac:dyDescent="0.2"/>
    <row r="4" spans="2:14" ht="15.75" x14ac:dyDescent="0.2">
      <c r="B4" s="2" t="s">
        <v>13</v>
      </c>
      <c r="C4" s="19"/>
      <c r="D4" s="19"/>
      <c r="E4" s="19"/>
      <c r="F4" s="19"/>
      <c r="G4" s="19"/>
      <c r="H4" s="19"/>
      <c r="I4" s="19"/>
      <c r="J4" s="19"/>
      <c r="K4" s="19"/>
    </row>
    <row r="5" spans="2:14" ht="15.75" x14ac:dyDescent="0.2">
      <c r="B5" s="1"/>
      <c r="C5" s="1"/>
      <c r="D5" s="1"/>
      <c r="E5" s="1"/>
      <c r="F5" s="1"/>
      <c r="G5" s="1"/>
    </row>
    <row r="6" spans="2:14" ht="15.75" x14ac:dyDescent="0.2">
      <c r="B6" s="3" t="s">
        <v>35</v>
      </c>
      <c r="C6" s="3" t="s">
        <v>36</v>
      </c>
      <c r="D6" s="21" t="s">
        <v>37</v>
      </c>
      <c r="E6" s="3" t="s">
        <v>38</v>
      </c>
      <c r="F6" s="21" t="s">
        <v>39</v>
      </c>
      <c r="G6" s="21" t="s">
        <v>34</v>
      </c>
      <c r="H6" s="21" t="s">
        <v>11</v>
      </c>
      <c r="I6" s="3" t="s">
        <v>40</v>
      </c>
      <c r="J6" s="3" t="s">
        <v>28</v>
      </c>
      <c r="K6" s="3" t="s">
        <v>29</v>
      </c>
    </row>
    <row r="7" spans="2:14" ht="15.75" x14ac:dyDescent="0.2">
      <c r="B7" s="4">
        <v>1</v>
      </c>
      <c r="C7" s="67"/>
      <c r="D7" s="68"/>
      <c r="E7" s="67"/>
      <c r="F7" s="68"/>
      <c r="G7" s="20">
        <f>(E7-C7)+1</f>
        <v>1</v>
      </c>
      <c r="H7" s="20">
        <f>F7-D7</f>
        <v>0</v>
      </c>
      <c r="I7" s="23">
        <f>H7/G7</f>
        <v>0</v>
      </c>
      <c r="J7" s="5">
        <f>Calcoli!I11</f>
        <v>0</v>
      </c>
      <c r="K7" s="5">
        <f>IF(B7&lt;='Dati bolletta'!$C$33,(J7*1.1)+'Dati bolletta'!$C$29/'Dati bolletta'!$C$33,0)</f>
        <v>0</v>
      </c>
      <c r="M7" s="25"/>
      <c r="N7" s="25"/>
    </row>
    <row r="8" spans="2:14" ht="15.75" x14ac:dyDescent="0.2">
      <c r="B8" s="4">
        <v>2</v>
      </c>
      <c r="C8" s="67"/>
      <c r="D8" s="68"/>
      <c r="E8" s="67"/>
      <c r="F8" s="68"/>
      <c r="G8" s="20">
        <f t="shared" ref="G8" si="0">(E8-C8)+1</f>
        <v>1</v>
      </c>
      <c r="H8" s="20">
        <f t="shared" ref="H8:H16" si="1">F8-D8</f>
        <v>0</v>
      </c>
      <c r="I8" s="22">
        <f t="shared" ref="I8" si="2">H8/G8</f>
        <v>0</v>
      </c>
      <c r="J8" s="5">
        <f>Calcoli!I12</f>
        <v>0</v>
      </c>
      <c r="K8" s="5">
        <f>IF(B8&lt;='Dati bolletta'!$C$33,(J8*1.1)+'Dati bolletta'!$C$29/'Dati bolletta'!$C$33,0)</f>
        <v>0</v>
      </c>
      <c r="M8" s="25"/>
      <c r="N8" s="25"/>
    </row>
    <row r="9" spans="2:14" ht="15.75" x14ac:dyDescent="0.2">
      <c r="B9" s="4">
        <v>3</v>
      </c>
      <c r="C9" s="67"/>
      <c r="D9" s="68"/>
      <c r="E9" s="67"/>
      <c r="F9" s="68"/>
      <c r="G9" s="20">
        <f>(E9-C9)+1</f>
        <v>1</v>
      </c>
      <c r="H9" s="20">
        <f t="shared" si="1"/>
        <v>0</v>
      </c>
      <c r="I9" s="22">
        <f>H9/G9</f>
        <v>0</v>
      </c>
      <c r="J9" s="5">
        <f>Calcoli!I13</f>
        <v>0</v>
      </c>
      <c r="K9" s="5">
        <f>IF(B9&lt;='Dati bolletta'!$C$33,(J9*1.1)+'Dati bolletta'!$C$29/'Dati bolletta'!$C$33,0)</f>
        <v>0</v>
      </c>
      <c r="M9" s="25"/>
      <c r="N9" s="25"/>
    </row>
    <row r="10" spans="2:14" ht="15.75" x14ac:dyDescent="0.2">
      <c r="B10" s="4">
        <v>4</v>
      </c>
      <c r="C10" s="67"/>
      <c r="D10" s="68"/>
      <c r="E10" s="67"/>
      <c r="F10" s="68"/>
      <c r="G10" s="20">
        <f t="shared" ref="G10:G15" si="3">(E10-C10)+1</f>
        <v>1</v>
      </c>
      <c r="H10" s="20">
        <f t="shared" si="1"/>
        <v>0</v>
      </c>
      <c r="I10" s="22">
        <f t="shared" ref="I10:I17" si="4">H10/G10</f>
        <v>0</v>
      </c>
      <c r="J10" s="5">
        <f>Calcoli!I14</f>
        <v>0</v>
      </c>
      <c r="K10" s="5">
        <f>IF(B10&lt;='Dati bolletta'!$C$33,(J10*1.1)+'Dati bolletta'!$C$29/'Dati bolletta'!$C$33,0)</f>
        <v>0</v>
      </c>
    </row>
    <row r="11" spans="2:14" ht="15.75" x14ac:dyDescent="0.2">
      <c r="B11" s="4">
        <v>5</v>
      </c>
      <c r="C11" s="67"/>
      <c r="D11" s="68"/>
      <c r="E11" s="67"/>
      <c r="F11" s="68"/>
      <c r="G11" s="20">
        <f t="shared" si="3"/>
        <v>1</v>
      </c>
      <c r="H11" s="20">
        <f t="shared" si="1"/>
        <v>0</v>
      </c>
      <c r="I11" s="22">
        <f t="shared" si="4"/>
        <v>0</v>
      </c>
      <c r="J11" s="5">
        <f>Calcoli!I15</f>
        <v>0</v>
      </c>
      <c r="K11" s="5">
        <f>IF(B11&lt;='Dati bolletta'!$C$33,(J11*1.1)+'Dati bolletta'!$C$29/'Dati bolletta'!$C$33,0)</f>
        <v>0</v>
      </c>
    </row>
    <row r="12" spans="2:14" ht="15.75" x14ac:dyDescent="0.2">
      <c r="B12" s="4">
        <v>6</v>
      </c>
      <c r="C12" s="67"/>
      <c r="D12" s="68"/>
      <c r="E12" s="67"/>
      <c r="F12" s="68"/>
      <c r="G12" s="20">
        <f t="shared" si="3"/>
        <v>1</v>
      </c>
      <c r="H12" s="20">
        <f t="shared" si="1"/>
        <v>0</v>
      </c>
      <c r="I12" s="22">
        <f t="shared" si="4"/>
        <v>0</v>
      </c>
      <c r="J12" s="5">
        <f>Calcoli!I16</f>
        <v>0</v>
      </c>
      <c r="K12" s="5">
        <f>IF(B12&lt;='Dati bolletta'!$C$33,(J12*1.1)+'Dati bolletta'!$C$29/'Dati bolletta'!$C$33,0)</f>
        <v>0</v>
      </c>
    </row>
    <row r="13" spans="2:14" ht="15.75" x14ac:dyDescent="0.2">
      <c r="B13" s="4">
        <v>7</v>
      </c>
      <c r="C13" s="67"/>
      <c r="D13" s="68"/>
      <c r="E13" s="67"/>
      <c r="F13" s="68"/>
      <c r="G13" s="20">
        <f t="shared" si="3"/>
        <v>1</v>
      </c>
      <c r="H13" s="20">
        <f t="shared" si="1"/>
        <v>0</v>
      </c>
      <c r="I13" s="22">
        <f t="shared" si="4"/>
        <v>0</v>
      </c>
      <c r="J13" s="5">
        <f>Calcoli!I17</f>
        <v>0</v>
      </c>
      <c r="K13" s="5">
        <f>IF(B13&lt;='Dati bolletta'!$C$33,(J13*1.1)+'Dati bolletta'!$C$29/'Dati bolletta'!$C$33,0)</f>
        <v>0</v>
      </c>
    </row>
    <row r="14" spans="2:14" ht="15.75" x14ac:dyDescent="0.2">
      <c r="B14" s="4">
        <v>8</v>
      </c>
      <c r="C14" s="67"/>
      <c r="D14" s="68"/>
      <c r="E14" s="67"/>
      <c r="F14" s="68"/>
      <c r="G14" s="20">
        <f t="shared" si="3"/>
        <v>1</v>
      </c>
      <c r="H14" s="20">
        <f t="shared" si="1"/>
        <v>0</v>
      </c>
      <c r="I14" s="22">
        <f t="shared" si="4"/>
        <v>0</v>
      </c>
      <c r="J14" s="5">
        <f>Calcoli!I18</f>
        <v>0</v>
      </c>
      <c r="K14" s="5">
        <f>IF(B14&lt;='Dati bolletta'!$C$33,(J14*1.1)+'Dati bolletta'!$C$29/'Dati bolletta'!$C$33,0)</f>
        <v>0</v>
      </c>
    </row>
    <row r="15" spans="2:14" ht="15.75" x14ac:dyDescent="0.2">
      <c r="B15" s="4">
        <v>9</v>
      </c>
      <c r="C15" s="67"/>
      <c r="D15" s="68"/>
      <c r="E15" s="67"/>
      <c r="F15" s="68"/>
      <c r="G15" s="20">
        <f t="shared" si="3"/>
        <v>1</v>
      </c>
      <c r="H15" s="20">
        <f t="shared" si="1"/>
        <v>0</v>
      </c>
      <c r="I15" s="22">
        <f t="shared" si="4"/>
        <v>0</v>
      </c>
      <c r="J15" s="5">
        <f>Calcoli!I19</f>
        <v>0</v>
      </c>
      <c r="K15" s="5">
        <f>IF(B15&lt;='Dati bolletta'!$C$33,(J15*1.1)+'Dati bolletta'!$C$29/'Dati bolletta'!$C$33,0)</f>
        <v>0</v>
      </c>
    </row>
    <row r="16" spans="2:14" ht="15.75" x14ac:dyDescent="0.2">
      <c r="B16" s="4">
        <v>10</v>
      </c>
      <c r="C16" s="67"/>
      <c r="D16" s="68"/>
      <c r="E16" s="67"/>
      <c r="F16" s="68"/>
      <c r="G16" s="20">
        <f>(E16-C16)+1</f>
        <v>1</v>
      </c>
      <c r="H16" s="20">
        <f t="shared" si="1"/>
        <v>0</v>
      </c>
      <c r="I16" s="22">
        <f t="shared" si="4"/>
        <v>0</v>
      </c>
      <c r="J16" s="5">
        <f>Calcoli!I20</f>
        <v>0</v>
      </c>
      <c r="K16" s="5">
        <f>IF(B16&lt;='Dati bolletta'!$C$33,(J16*1.1)+'Dati bolletta'!$C$29/'Dati bolletta'!$C$33,0)</f>
        <v>0</v>
      </c>
    </row>
    <row r="17" spans="2:11" ht="15.75" x14ac:dyDescent="0.2">
      <c r="B17" s="4">
        <v>11</v>
      </c>
      <c r="C17" s="67"/>
      <c r="D17" s="68"/>
      <c r="E17" s="67"/>
      <c r="F17" s="68"/>
      <c r="G17" s="20">
        <f t="shared" ref="G17:G18" si="5">(E17-C17)+1</f>
        <v>1</v>
      </c>
      <c r="H17" s="20">
        <f t="shared" ref="H17:H18" si="6">F17-D17</f>
        <v>0</v>
      </c>
      <c r="I17" s="22">
        <f t="shared" si="4"/>
        <v>0</v>
      </c>
      <c r="J17" s="5">
        <f>Calcoli!I21</f>
        <v>0</v>
      </c>
      <c r="K17" s="5">
        <f>IF(B17&lt;='Dati bolletta'!$C$33,(J17*1.1)+'Dati bolletta'!$C$29/'Dati bolletta'!$C$33,0)</f>
        <v>0</v>
      </c>
    </row>
    <row r="18" spans="2:11" ht="15.75" x14ac:dyDescent="0.2">
      <c r="B18" s="4">
        <v>12</v>
      </c>
      <c r="C18" s="67"/>
      <c r="D18" s="68"/>
      <c r="E18" s="67"/>
      <c r="F18" s="68"/>
      <c r="G18" s="20">
        <f t="shared" si="5"/>
        <v>1</v>
      </c>
      <c r="H18" s="20">
        <f t="shared" si="6"/>
        <v>0</v>
      </c>
      <c r="I18" s="22">
        <f t="shared" ref="I18:I81" si="7">H18/G18</f>
        <v>0</v>
      </c>
      <c r="J18" s="5">
        <f>Calcoli!I22</f>
        <v>0</v>
      </c>
      <c r="K18" s="5">
        <f>IF(B18&lt;='Dati bolletta'!$C$33,(J18*1.1)+'Dati bolletta'!$C$29/'Dati bolletta'!$C$33,0)</f>
        <v>0</v>
      </c>
    </row>
    <row r="19" spans="2:11" ht="15.75" x14ac:dyDescent="0.2">
      <c r="B19" s="4">
        <v>13</v>
      </c>
      <c r="C19" s="67"/>
      <c r="D19" s="68"/>
      <c r="E19" s="67"/>
      <c r="F19" s="68"/>
      <c r="G19" s="20">
        <f t="shared" ref="G19:G82" si="8">(E19-C19)+1</f>
        <v>1</v>
      </c>
      <c r="H19" s="20">
        <f t="shared" ref="H19:H82" si="9">F19-D19</f>
        <v>0</v>
      </c>
      <c r="I19" s="22">
        <f t="shared" si="7"/>
        <v>0</v>
      </c>
      <c r="J19" s="5">
        <f>Calcoli!I23</f>
        <v>0</v>
      </c>
      <c r="K19" s="5">
        <f>IF(B19&lt;='Dati bolletta'!$C$33,(J19*1.1)+'Dati bolletta'!$C$29/'Dati bolletta'!$C$33,0)</f>
        <v>0</v>
      </c>
    </row>
    <row r="20" spans="2:11" ht="15.75" x14ac:dyDescent="0.2">
      <c r="B20" s="4">
        <v>14</v>
      </c>
      <c r="C20" s="67"/>
      <c r="D20" s="68"/>
      <c r="E20" s="67"/>
      <c r="F20" s="68"/>
      <c r="G20" s="20">
        <f t="shared" si="8"/>
        <v>1</v>
      </c>
      <c r="H20" s="20">
        <f t="shared" si="9"/>
        <v>0</v>
      </c>
      <c r="I20" s="22">
        <f t="shared" si="7"/>
        <v>0</v>
      </c>
      <c r="J20" s="5">
        <f>Calcoli!I24</f>
        <v>0</v>
      </c>
      <c r="K20" s="5">
        <f>IF(B20&lt;='Dati bolletta'!$C$33,(J20*1.1)+'Dati bolletta'!$C$29/'Dati bolletta'!$C$33,0)</f>
        <v>0</v>
      </c>
    </row>
    <row r="21" spans="2:11" ht="15.75" x14ac:dyDescent="0.2">
      <c r="B21" s="4">
        <v>15</v>
      </c>
      <c r="C21" s="67"/>
      <c r="D21" s="68"/>
      <c r="E21" s="67"/>
      <c r="F21" s="68"/>
      <c r="G21" s="20">
        <f t="shared" si="8"/>
        <v>1</v>
      </c>
      <c r="H21" s="20">
        <f t="shared" si="9"/>
        <v>0</v>
      </c>
      <c r="I21" s="22">
        <f t="shared" si="7"/>
        <v>0</v>
      </c>
      <c r="J21" s="5">
        <f>Calcoli!I25</f>
        <v>0</v>
      </c>
      <c r="K21" s="5">
        <f>IF(B21&lt;='Dati bolletta'!$C$33,(J21*1.1)+'Dati bolletta'!$C$29/'Dati bolletta'!$C$33,0)</f>
        <v>0</v>
      </c>
    </row>
    <row r="22" spans="2:11" ht="15.75" x14ac:dyDescent="0.2">
      <c r="B22" s="4">
        <v>16</v>
      </c>
      <c r="C22" s="67"/>
      <c r="D22" s="68"/>
      <c r="E22" s="67"/>
      <c r="F22" s="68"/>
      <c r="G22" s="20">
        <f t="shared" si="8"/>
        <v>1</v>
      </c>
      <c r="H22" s="20">
        <f t="shared" si="9"/>
        <v>0</v>
      </c>
      <c r="I22" s="22">
        <f t="shared" si="7"/>
        <v>0</v>
      </c>
      <c r="J22" s="5">
        <f>Calcoli!I26</f>
        <v>0</v>
      </c>
      <c r="K22" s="5">
        <f>IF(B22&lt;='Dati bolletta'!$C$33,(J22*1.1)+'Dati bolletta'!$C$29/'Dati bolletta'!$C$33,0)</f>
        <v>0</v>
      </c>
    </row>
    <row r="23" spans="2:11" ht="15.75" x14ac:dyDescent="0.2">
      <c r="B23" s="4">
        <v>17</v>
      </c>
      <c r="C23" s="67"/>
      <c r="D23" s="68"/>
      <c r="E23" s="67"/>
      <c r="F23" s="68"/>
      <c r="G23" s="20">
        <f t="shared" si="8"/>
        <v>1</v>
      </c>
      <c r="H23" s="20">
        <f t="shared" si="9"/>
        <v>0</v>
      </c>
      <c r="I23" s="22">
        <f t="shared" si="7"/>
        <v>0</v>
      </c>
      <c r="J23" s="5">
        <f>Calcoli!I27</f>
        <v>0</v>
      </c>
      <c r="K23" s="5">
        <f>IF(B23&lt;='Dati bolletta'!$C$33,(J23*1.1)+'Dati bolletta'!$C$29/'Dati bolletta'!$C$33,0)</f>
        <v>0</v>
      </c>
    </row>
    <row r="24" spans="2:11" ht="15.75" x14ac:dyDescent="0.2">
      <c r="B24" s="4">
        <v>18</v>
      </c>
      <c r="C24" s="67"/>
      <c r="D24" s="68"/>
      <c r="E24" s="67"/>
      <c r="F24" s="68"/>
      <c r="G24" s="20">
        <f t="shared" si="8"/>
        <v>1</v>
      </c>
      <c r="H24" s="20">
        <f t="shared" si="9"/>
        <v>0</v>
      </c>
      <c r="I24" s="22">
        <f t="shared" si="7"/>
        <v>0</v>
      </c>
      <c r="J24" s="5">
        <f>Calcoli!I28</f>
        <v>0</v>
      </c>
      <c r="K24" s="5">
        <f>IF(B24&lt;='Dati bolletta'!$C$33,(J24*1.1)+'Dati bolletta'!$C$29/'Dati bolletta'!$C$33,0)</f>
        <v>0</v>
      </c>
    </row>
    <row r="25" spans="2:11" ht="15.75" x14ac:dyDescent="0.2">
      <c r="B25" s="4">
        <v>19</v>
      </c>
      <c r="C25" s="67"/>
      <c r="D25" s="68"/>
      <c r="E25" s="67"/>
      <c r="F25" s="68"/>
      <c r="G25" s="20">
        <f t="shared" si="8"/>
        <v>1</v>
      </c>
      <c r="H25" s="20">
        <f t="shared" si="9"/>
        <v>0</v>
      </c>
      <c r="I25" s="22">
        <f t="shared" si="7"/>
        <v>0</v>
      </c>
      <c r="J25" s="5">
        <f>Calcoli!I29</f>
        <v>0</v>
      </c>
      <c r="K25" s="5">
        <f>IF(B25&lt;='Dati bolletta'!$C$33,(J25*1.1)+'Dati bolletta'!$C$29/'Dati bolletta'!$C$33,0)</f>
        <v>0</v>
      </c>
    </row>
    <row r="26" spans="2:11" ht="15.75" x14ac:dyDescent="0.2">
      <c r="B26" s="4">
        <v>20</v>
      </c>
      <c r="C26" s="67"/>
      <c r="D26" s="68"/>
      <c r="E26" s="67"/>
      <c r="F26" s="68"/>
      <c r="G26" s="20">
        <f t="shared" si="8"/>
        <v>1</v>
      </c>
      <c r="H26" s="20">
        <f t="shared" si="9"/>
        <v>0</v>
      </c>
      <c r="I26" s="22">
        <f t="shared" si="7"/>
        <v>0</v>
      </c>
      <c r="J26" s="5">
        <f>Calcoli!I30</f>
        <v>0</v>
      </c>
      <c r="K26" s="5">
        <f>IF(B26&lt;='Dati bolletta'!$C$33,(J26*1.1)+'Dati bolletta'!$C$29/'Dati bolletta'!$C$33,0)</f>
        <v>0</v>
      </c>
    </row>
    <row r="27" spans="2:11" ht="15.75" x14ac:dyDescent="0.2">
      <c r="B27" s="4">
        <v>21</v>
      </c>
      <c r="C27" s="67"/>
      <c r="D27" s="68"/>
      <c r="E27" s="67"/>
      <c r="F27" s="68"/>
      <c r="G27" s="20">
        <f t="shared" si="8"/>
        <v>1</v>
      </c>
      <c r="H27" s="20">
        <f t="shared" si="9"/>
        <v>0</v>
      </c>
      <c r="I27" s="22">
        <f t="shared" si="7"/>
        <v>0</v>
      </c>
      <c r="J27" s="5">
        <f>Calcoli!I31</f>
        <v>0</v>
      </c>
      <c r="K27" s="5">
        <f>IF(B27&lt;='Dati bolletta'!$C$33,(J27*1.1)+'Dati bolletta'!$C$29/'Dati bolletta'!$C$33,0)</f>
        <v>0</v>
      </c>
    </row>
    <row r="28" spans="2:11" ht="15.75" x14ac:dyDescent="0.2">
      <c r="B28" s="4">
        <v>22</v>
      </c>
      <c r="C28" s="67"/>
      <c r="D28" s="68"/>
      <c r="E28" s="67"/>
      <c r="F28" s="68"/>
      <c r="G28" s="20">
        <f t="shared" si="8"/>
        <v>1</v>
      </c>
      <c r="H28" s="20">
        <f t="shared" si="9"/>
        <v>0</v>
      </c>
      <c r="I28" s="22">
        <f t="shared" si="7"/>
        <v>0</v>
      </c>
      <c r="J28" s="5">
        <f>Calcoli!I32</f>
        <v>0</v>
      </c>
      <c r="K28" s="5">
        <f>IF(B28&lt;='Dati bolletta'!$C$33,(J28*1.1)+'Dati bolletta'!$C$29/'Dati bolletta'!$C$33,0)</f>
        <v>0</v>
      </c>
    </row>
    <row r="29" spans="2:11" ht="15.75" x14ac:dyDescent="0.2">
      <c r="B29" s="4">
        <v>23</v>
      </c>
      <c r="C29" s="67"/>
      <c r="D29" s="68"/>
      <c r="E29" s="67"/>
      <c r="F29" s="68"/>
      <c r="G29" s="20">
        <f t="shared" si="8"/>
        <v>1</v>
      </c>
      <c r="H29" s="20">
        <f t="shared" si="9"/>
        <v>0</v>
      </c>
      <c r="I29" s="22">
        <f t="shared" si="7"/>
        <v>0</v>
      </c>
      <c r="J29" s="5">
        <f>Calcoli!I33</f>
        <v>0</v>
      </c>
      <c r="K29" s="5">
        <f>IF(B29&lt;='Dati bolletta'!$C$33,(J29*1.1)+'Dati bolletta'!$C$29/'Dati bolletta'!$C$33,0)</f>
        <v>0</v>
      </c>
    </row>
    <row r="30" spans="2:11" ht="15.75" x14ac:dyDescent="0.2">
      <c r="B30" s="4">
        <v>24</v>
      </c>
      <c r="C30" s="67"/>
      <c r="D30" s="68"/>
      <c r="E30" s="67"/>
      <c r="F30" s="68"/>
      <c r="G30" s="20">
        <f t="shared" si="8"/>
        <v>1</v>
      </c>
      <c r="H30" s="20">
        <f t="shared" si="9"/>
        <v>0</v>
      </c>
      <c r="I30" s="22">
        <f t="shared" si="7"/>
        <v>0</v>
      </c>
      <c r="J30" s="5">
        <f>Calcoli!I34</f>
        <v>0</v>
      </c>
      <c r="K30" s="5">
        <f>IF(B30&lt;='Dati bolletta'!$C$33,(J30*1.1)+'Dati bolletta'!$C$29/'Dati bolletta'!$C$33,0)</f>
        <v>0</v>
      </c>
    </row>
    <row r="31" spans="2:11" ht="15.75" x14ac:dyDescent="0.2">
      <c r="B31" s="4">
        <v>25</v>
      </c>
      <c r="C31" s="67"/>
      <c r="D31" s="68"/>
      <c r="E31" s="67"/>
      <c r="F31" s="68"/>
      <c r="G31" s="20">
        <f t="shared" si="8"/>
        <v>1</v>
      </c>
      <c r="H31" s="20">
        <f t="shared" si="9"/>
        <v>0</v>
      </c>
      <c r="I31" s="22">
        <f t="shared" si="7"/>
        <v>0</v>
      </c>
      <c r="J31" s="5">
        <f>Calcoli!I35</f>
        <v>0</v>
      </c>
      <c r="K31" s="5">
        <f>IF(B31&lt;='Dati bolletta'!$C$33,(J31*1.1)+'Dati bolletta'!$C$29/'Dati bolletta'!$C$33,0)</f>
        <v>0</v>
      </c>
    </row>
    <row r="32" spans="2:11" ht="15.75" x14ac:dyDescent="0.2">
      <c r="B32" s="4">
        <v>26</v>
      </c>
      <c r="C32" s="67"/>
      <c r="D32" s="68"/>
      <c r="E32" s="67"/>
      <c r="F32" s="68"/>
      <c r="G32" s="20">
        <f t="shared" si="8"/>
        <v>1</v>
      </c>
      <c r="H32" s="20">
        <f t="shared" si="9"/>
        <v>0</v>
      </c>
      <c r="I32" s="22">
        <f t="shared" si="7"/>
        <v>0</v>
      </c>
      <c r="J32" s="5">
        <f>Calcoli!I36</f>
        <v>0</v>
      </c>
      <c r="K32" s="5">
        <f>IF(B32&lt;='Dati bolletta'!$C$33,(J32*1.1)+'Dati bolletta'!$C$29/'Dati bolletta'!$C$33,0)</f>
        <v>0</v>
      </c>
    </row>
    <row r="33" spans="2:11" ht="15.75" x14ac:dyDescent="0.2">
      <c r="B33" s="4">
        <v>27</v>
      </c>
      <c r="C33" s="67"/>
      <c r="D33" s="68"/>
      <c r="E33" s="67"/>
      <c r="F33" s="68"/>
      <c r="G33" s="20">
        <f t="shared" si="8"/>
        <v>1</v>
      </c>
      <c r="H33" s="20">
        <f t="shared" si="9"/>
        <v>0</v>
      </c>
      <c r="I33" s="22">
        <f t="shared" si="7"/>
        <v>0</v>
      </c>
      <c r="J33" s="5">
        <f>Calcoli!I37</f>
        <v>0</v>
      </c>
      <c r="K33" s="5">
        <f>IF(B33&lt;='Dati bolletta'!$C$33,(J33*1.1)+'Dati bolletta'!$C$29/'Dati bolletta'!$C$33,0)</f>
        <v>0</v>
      </c>
    </row>
    <row r="34" spans="2:11" ht="15.75" x14ac:dyDescent="0.2">
      <c r="B34" s="4">
        <v>28</v>
      </c>
      <c r="C34" s="67"/>
      <c r="D34" s="68"/>
      <c r="E34" s="67"/>
      <c r="F34" s="68"/>
      <c r="G34" s="20">
        <f t="shared" si="8"/>
        <v>1</v>
      </c>
      <c r="H34" s="20">
        <f t="shared" si="9"/>
        <v>0</v>
      </c>
      <c r="I34" s="22">
        <f t="shared" si="7"/>
        <v>0</v>
      </c>
      <c r="J34" s="5">
        <f>Calcoli!I38</f>
        <v>0</v>
      </c>
      <c r="K34" s="5">
        <f>IF(B34&lt;='Dati bolletta'!$C$33,(J34*1.1)+'Dati bolletta'!$C$29/'Dati bolletta'!$C$33,0)</f>
        <v>0</v>
      </c>
    </row>
    <row r="35" spans="2:11" ht="15.75" x14ac:dyDescent="0.2">
      <c r="B35" s="4">
        <v>29</v>
      </c>
      <c r="C35" s="67"/>
      <c r="D35" s="68"/>
      <c r="E35" s="67"/>
      <c r="F35" s="68"/>
      <c r="G35" s="20">
        <f t="shared" si="8"/>
        <v>1</v>
      </c>
      <c r="H35" s="20">
        <f t="shared" si="9"/>
        <v>0</v>
      </c>
      <c r="I35" s="22">
        <f t="shared" si="7"/>
        <v>0</v>
      </c>
      <c r="J35" s="5">
        <f>Calcoli!I39</f>
        <v>0</v>
      </c>
      <c r="K35" s="5">
        <f>IF(B35&lt;='Dati bolletta'!$C$33,(J35*1.1)+'Dati bolletta'!$C$29/'Dati bolletta'!$C$33,0)</f>
        <v>0</v>
      </c>
    </row>
    <row r="36" spans="2:11" ht="15.75" x14ac:dyDescent="0.2">
      <c r="B36" s="4">
        <v>30</v>
      </c>
      <c r="C36" s="67"/>
      <c r="D36" s="68"/>
      <c r="E36" s="67"/>
      <c r="F36" s="68"/>
      <c r="G36" s="20">
        <f t="shared" si="8"/>
        <v>1</v>
      </c>
      <c r="H36" s="20">
        <f t="shared" si="9"/>
        <v>0</v>
      </c>
      <c r="I36" s="22">
        <f t="shared" si="7"/>
        <v>0</v>
      </c>
      <c r="J36" s="5">
        <f>Calcoli!I40</f>
        <v>0</v>
      </c>
      <c r="K36" s="5">
        <f>IF(B36&lt;='Dati bolletta'!$C$33,(J36*1.1)+'Dati bolletta'!$C$29/'Dati bolletta'!$C$33,0)</f>
        <v>0</v>
      </c>
    </row>
    <row r="37" spans="2:11" ht="15.75" x14ac:dyDescent="0.2">
      <c r="B37" s="4">
        <v>31</v>
      </c>
      <c r="C37" s="67"/>
      <c r="D37" s="68"/>
      <c r="E37" s="67"/>
      <c r="F37" s="68"/>
      <c r="G37" s="20">
        <f t="shared" si="8"/>
        <v>1</v>
      </c>
      <c r="H37" s="20">
        <f t="shared" si="9"/>
        <v>0</v>
      </c>
      <c r="I37" s="22">
        <f t="shared" si="7"/>
        <v>0</v>
      </c>
      <c r="J37" s="5">
        <f>Calcoli!I41</f>
        <v>0</v>
      </c>
      <c r="K37" s="5">
        <f>IF(B37&lt;='Dati bolletta'!$C$33,(J37*1.1)+'Dati bolletta'!$C$29/'Dati bolletta'!$C$33,0)</f>
        <v>0</v>
      </c>
    </row>
    <row r="38" spans="2:11" ht="15.75" x14ac:dyDescent="0.2">
      <c r="B38" s="4">
        <v>32</v>
      </c>
      <c r="C38" s="67"/>
      <c r="D38" s="68"/>
      <c r="E38" s="67"/>
      <c r="F38" s="68"/>
      <c r="G38" s="20">
        <f t="shared" si="8"/>
        <v>1</v>
      </c>
      <c r="H38" s="20">
        <f t="shared" si="9"/>
        <v>0</v>
      </c>
      <c r="I38" s="22">
        <f t="shared" si="7"/>
        <v>0</v>
      </c>
      <c r="J38" s="5">
        <f>Calcoli!I42</f>
        <v>0</v>
      </c>
      <c r="K38" s="5">
        <f>IF(B38&lt;='Dati bolletta'!$C$33,(J38*1.1)+'Dati bolletta'!$C$29/'Dati bolletta'!$C$33,0)</f>
        <v>0</v>
      </c>
    </row>
    <row r="39" spans="2:11" ht="15.75" x14ac:dyDescent="0.2">
      <c r="B39" s="4">
        <v>33</v>
      </c>
      <c r="C39" s="67"/>
      <c r="D39" s="68"/>
      <c r="E39" s="67"/>
      <c r="F39" s="68"/>
      <c r="G39" s="20">
        <f t="shared" si="8"/>
        <v>1</v>
      </c>
      <c r="H39" s="20">
        <f t="shared" si="9"/>
        <v>0</v>
      </c>
      <c r="I39" s="22">
        <f t="shared" si="7"/>
        <v>0</v>
      </c>
      <c r="J39" s="5">
        <f>Calcoli!I43</f>
        <v>0</v>
      </c>
      <c r="K39" s="5">
        <f>IF(B39&lt;='Dati bolletta'!$C$33,(J39*1.1)+'Dati bolletta'!$C$29/'Dati bolletta'!$C$33,0)</f>
        <v>0</v>
      </c>
    </row>
    <row r="40" spans="2:11" ht="15.75" x14ac:dyDescent="0.2">
      <c r="B40" s="4">
        <v>34</v>
      </c>
      <c r="C40" s="67"/>
      <c r="D40" s="68"/>
      <c r="E40" s="67"/>
      <c r="F40" s="68"/>
      <c r="G40" s="20">
        <f t="shared" si="8"/>
        <v>1</v>
      </c>
      <c r="H40" s="20">
        <f t="shared" si="9"/>
        <v>0</v>
      </c>
      <c r="I40" s="22">
        <f t="shared" si="7"/>
        <v>0</v>
      </c>
      <c r="J40" s="5">
        <f>Calcoli!I44</f>
        <v>0</v>
      </c>
      <c r="K40" s="5">
        <f>IF(B40&lt;='Dati bolletta'!$C$33,(J40*1.1)+'Dati bolletta'!$C$29/'Dati bolletta'!$C$33,0)</f>
        <v>0</v>
      </c>
    </row>
    <row r="41" spans="2:11" ht="15.75" x14ac:dyDescent="0.2">
      <c r="B41" s="4">
        <v>35</v>
      </c>
      <c r="C41" s="67"/>
      <c r="D41" s="68"/>
      <c r="E41" s="67"/>
      <c r="F41" s="68"/>
      <c r="G41" s="20">
        <f t="shared" si="8"/>
        <v>1</v>
      </c>
      <c r="H41" s="20">
        <f t="shared" si="9"/>
        <v>0</v>
      </c>
      <c r="I41" s="22">
        <f t="shared" si="7"/>
        <v>0</v>
      </c>
      <c r="J41" s="5">
        <f>Calcoli!I45</f>
        <v>0</v>
      </c>
      <c r="K41" s="5">
        <f>IF(B41&lt;='Dati bolletta'!$C$33,(J41*1.1)+'Dati bolletta'!$C$29/'Dati bolletta'!$C$33,0)</f>
        <v>0</v>
      </c>
    </row>
    <row r="42" spans="2:11" ht="15.75" x14ac:dyDescent="0.2">
      <c r="B42" s="4">
        <v>36</v>
      </c>
      <c r="C42" s="67"/>
      <c r="D42" s="68"/>
      <c r="E42" s="67"/>
      <c r="F42" s="68"/>
      <c r="G42" s="20">
        <f t="shared" si="8"/>
        <v>1</v>
      </c>
      <c r="H42" s="20">
        <f t="shared" si="9"/>
        <v>0</v>
      </c>
      <c r="I42" s="22">
        <f t="shared" si="7"/>
        <v>0</v>
      </c>
      <c r="J42" s="5">
        <f>Calcoli!I46</f>
        <v>0</v>
      </c>
      <c r="K42" s="5">
        <f>IF(B42&lt;='Dati bolletta'!$C$33,(J42*1.1)+'Dati bolletta'!$C$29/'Dati bolletta'!$C$33,0)</f>
        <v>0</v>
      </c>
    </row>
    <row r="43" spans="2:11" ht="15.75" x14ac:dyDescent="0.2">
      <c r="B43" s="4">
        <v>37</v>
      </c>
      <c r="C43" s="67"/>
      <c r="D43" s="68"/>
      <c r="E43" s="67"/>
      <c r="F43" s="68"/>
      <c r="G43" s="20">
        <f t="shared" si="8"/>
        <v>1</v>
      </c>
      <c r="H43" s="20">
        <f t="shared" si="9"/>
        <v>0</v>
      </c>
      <c r="I43" s="22">
        <f t="shared" si="7"/>
        <v>0</v>
      </c>
      <c r="J43" s="5">
        <f>Calcoli!I47</f>
        <v>0</v>
      </c>
      <c r="K43" s="5">
        <f>IF(B43&lt;='Dati bolletta'!$C$33,(J43*1.1)+'Dati bolletta'!$C$29/'Dati bolletta'!$C$33,0)</f>
        <v>0</v>
      </c>
    </row>
    <row r="44" spans="2:11" ht="15.75" x14ac:dyDescent="0.2">
      <c r="B44" s="4">
        <v>38</v>
      </c>
      <c r="C44" s="67"/>
      <c r="D44" s="68"/>
      <c r="E44" s="67"/>
      <c r="F44" s="68"/>
      <c r="G44" s="20">
        <f t="shared" si="8"/>
        <v>1</v>
      </c>
      <c r="H44" s="20">
        <f t="shared" si="9"/>
        <v>0</v>
      </c>
      <c r="I44" s="22">
        <f t="shared" si="7"/>
        <v>0</v>
      </c>
      <c r="J44" s="5">
        <f>Calcoli!I48</f>
        <v>0</v>
      </c>
      <c r="K44" s="5">
        <f>IF(B44&lt;='Dati bolletta'!$C$33,(J44*1.1)+'Dati bolletta'!$C$29/'Dati bolletta'!$C$33,0)</f>
        <v>0</v>
      </c>
    </row>
    <row r="45" spans="2:11" ht="15.75" x14ac:dyDescent="0.2">
      <c r="B45" s="4">
        <v>39</v>
      </c>
      <c r="C45" s="67"/>
      <c r="D45" s="68"/>
      <c r="E45" s="67"/>
      <c r="F45" s="68"/>
      <c r="G45" s="20">
        <f t="shared" si="8"/>
        <v>1</v>
      </c>
      <c r="H45" s="20">
        <f t="shared" si="9"/>
        <v>0</v>
      </c>
      <c r="I45" s="22">
        <f t="shared" si="7"/>
        <v>0</v>
      </c>
      <c r="J45" s="5">
        <f>Calcoli!I49</f>
        <v>0</v>
      </c>
      <c r="K45" s="5">
        <f>IF(B45&lt;='Dati bolletta'!$C$33,(J45*1.1)+'Dati bolletta'!$C$29/'Dati bolletta'!$C$33,0)</f>
        <v>0</v>
      </c>
    </row>
    <row r="46" spans="2:11" ht="15.75" x14ac:dyDescent="0.2">
      <c r="B46" s="4">
        <v>40</v>
      </c>
      <c r="C46" s="67"/>
      <c r="D46" s="68"/>
      <c r="E46" s="67"/>
      <c r="F46" s="68"/>
      <c r="G46" s="20">
        <f t="shared" si="8"/>
        <v>1</v>
      </c>
      <c r="H46" s="20">
        <f t="shared" si="9"/>
        <v>0</v>
      </c>
      <c r="I46" s="22">
        <f t="shared" si="7"/>
        <v>0</v>
      </c>
      <c r="J46" s="5">
        <f>Calcoli!I50</f>
        <v>0</v>
      </c>
      <c r="K46" s="5">
        <f>IF(B46&lt;='Dati bolletta'!$C$33,(J46*1.1)+'Dati bolletta'!$C$29/'Dati bolletta'!$C$33,0)</f>
        <v>0</v>
      </c>
    </row>
    <row r="47" spans="2:11" ht="15.75" x14ac:dyDescent="0.2">
      <c r="B47" s="4">
        <v>41</v>
      </c>
      <c r="C47" s="67"/>
      <c r="D47" s="68"/>
      <c r="E47" s="67"/>
      <c r="F47" s="68"/>
      <c r="G47" s="20">
        <f t="shared" si="8"/>
        <v>1</v>
      </c>
      <c r="H47" s="20">
        <f t="shared" si="9"/>
        <v>0</v>
      </c>
      <c r="I47" s="22">
        <f t="shared" si="7"/>
        <v>0</v>
      </c>
      <c r="J47" s="5">
        <f>Calcoli!I51</f>
        <v>0</v>
      </c>
      <c r="K47" s="5">
        <f>IF(B47&lt;='Dati bolletta'!$C$33,(J47*1.1)+'Dati bolletta'!$C$29/'Dati bolletta'!$C$33,0)</f>
        <v>0</v>
      </c>
    </row>
    <row r="48" spans="2:11" ht="15.75" x14ac:dyDescent="0.2">
      <c r="B48" s="4">
        <v>42</v>
      </c>
      <c r="C48" s="67"/>
      <c r="D48" s="68"/>
      <c r="E48" s="67"/>
      <c r="F48" s="68"/>
      <c r="G48" s="20">
        <f t="shared" si="8"/>
        <v>1</v>
      </c>
      <c r="H48" s="20">
        <f t="shared" si="9"/>
        <v>0</v>
      </c>
      <c r="I48" s="22">
        <f t="shared" si="7"/>
        <v>0</v>
      </c>
      <c r="J48" s="5">
        <f>Calcoli!I52</f>
        <v>0</v>
      </c>
      <c r="K48" s="5">
        <f>IF(B48&lt;='Dati bolletta'!$C$33,(J48*1.1)+'Dati bolletta'!$C$29/'Dati bolletta'!$C$33,0)</f>
        <v>0</v>
      </c>
    </row>
    <row r="49" spans="2:11" ht="15.75" x14ac:dyDescent="0.2">
      <c r="B49" s="4">
        <v>43</v>
      </c>
      <c r="C49" s="67"/>
      <c r="D49" s="68"/>
      <c r="E49" s="67"/>
      <c r="F49" s="68"/>
      <c r="G49" s="20">
        <f t="shared" si="8"/>
        <v>1</v>
      </c>
      <c r="H49" s="20">
        <f t="shared" si="9"/>
        <v>0</v>
      </c>
      <c r="I49" s="22">
        <f t="shared" si="7"/>
        <v>0</v>
      </c>
      <c r="J49" s="5">
        <f>Calcoli!I53</f>
        <v>0</v>
      </c>
      <c r="K49" s="5">
        <f>IF(B49&lt;='Dati bolletta'!$C$33,(J49*1.1)+'Dati bolletta'!$C$29/'Dati bolletta'!$C$33,0)</f>
        <v>0</v>
      </c>
    </row>
    <row r="50" spans="2:11" ht="15.75" x14ac:dyDescent="0.2">
      <c r="B50" s="4">
        <v>44</v>
      </c>
      <c r="C50" s="67"/>
      <c r="D50" s="68"/>
      <c r="E50" s="67"/>
      <c r="F50" s="68"/>
      <c r="G50" s="20">
        <f t="shared" si="8"/>
        <v>1</v>
      </c>
      <c r="H50" s="20">
        <f t="shared" si="9"/>
        <v>0</v>
      </c>
      <c r="I50" s="22">
        <f t="shared" si="7"/>
        <v>0</v>
      </c>
      <c r="J50" s="5">
        <f>Calcoli!I54</f>
        <v>0</v>
      </c>
      <c r="K50" s="5">
        <f>IF(B50&lt;='Dati bolletta'!$C$33,(J50*1.1)+'Dati bolletta'!$C$29/'Dati bolletta'!$C$33,0)</f>
        <v>0</v>
      </c>
    </row>
    <row r="51" spans="2:11" ht="15.75" x14ac:dyDescent="0.2">
      <c r="B51" s="4">
        <v>45</v>
      </c>
      <c r="C51" s="67"/>
      <c r="D51" s="68"/>
      <c r="E51" s="67"/>
      <c r="F51" s="68"/>
      <c r="G51" s="20">
        <f t="shared" si="8"/>
        <v>1</v>
      </c>
      <c r="H51" s="20">
        <f t="shared" si="9"/>
        <v>0</v>
      </c>
      <c r="I51" s="22">
        <f t="shared" si="7"/>
        <v>0</v>
      </c>
      <c r="J51" s="5">
        <f>Calcoli!I55</f>
        <v>0</v>
      </c>
      <c r="K51" s="5">
        <f>IF(B51&lt;='Dati bolletta'!$C$33,(J51*1.1)+'Dati bolletta'!$C$29/'Dati bolletta'!$C$33,0)</f>
        <v>0</v>
      </c>
    </row>
    <row r="52" spans="2:11" ht="15.75" x14ac:dyDescent="0.2">
      <c r="B52" s="4">
        <v>46</v>
      </c>
      <c r="C52" s="67"/>
      <c r="D52" s="68"/>
      <c r="E52" s="67"/>
      <c r="F52" s="68"/>
      <c r="G52" s="20">
        <f t="shared" si="8"/>
        <v>1</v>
      </c>
      <c r="H52" s="20">
        <f t="shared" si="9"/>
        <v>0</v>
      </c>
      <c r="I52" s="22">
        <f t="shared" si="7"/>
        <v>0</v>
      </c>
      <c r="J52" s="5">
        <f>Calcoli!I56</f>
        <v>0</v>
      </c>
      <c r="K52" s="5">
        <f>IF(B52&lt;='Dati bolletta'!$C$33,(J52*1.1)+'Dati bolletta'!$C$29/'Dati bolletta'!$C$33,0)</f>
        <v>0</v>
      </c>
    </row>
    <row r="53" spans="2:11" ht="15.75" x14ac:dyDescent="0.2">
      <c r="B53" s="4">
        <v>47</v>
      </c>
      <c r="C53" s="67"/>
      <c r="D53" s="68"/>
      <c r="E53" s="67"/>
      <c r="F53" s="68"/>
      <c r="G53" s="20">
        <f t="shared" si="8"/>
        <v>1</v>
      </c>
      <c r="H53" s="20">
        <f t="shared" si="9"/>
        <v>0</v>
      </c>
      <c r="I53" s="22">
        <f t="shared" si="7"/>
        <v>0</v>
      </c>
      <c r="J53" s="5">
        <f>Calcoli!I57</f>
        <v>0</v>
      </c>
      <c r="K53" s="5">
        <f>IF(B53&lt;='Dati bolletta'!$C$33,(J53*1.1)+'Dati bolletta'!$C$29/'Dati bolletta'!$C$33,0)</f>
        <v>0</v>
      </c>
    </row>
    <row r="54" spans="2:11" ht="15.75" x14ac:dyDescent="0.2">
      <c r="B54" s="4">
        <v>48</v>
      </c>
      <c r="C54" s="67"/>
      <c r="D54" s="68"/>
      <c r="E54" s="67"/>
      <c r="F54" s="68"/>
      <c r="G54" s="20">
        <f t="shared" si="8"/>
        <v>1</v>
      </c>
      <c r="H54" s="20">
        <f t="shared" si="9"/>
        <v>0</v>
      </c>
      <c r="I54" s="22">
        <f t="shared" si="7"/>
        <v>0</v>
      </c>
      <c r="J54" s="5">
        <f>Calcoli!I58</f>
        <v>0</v>
      </c>
      <c r="K54" s="5">
        <f>IF(B54&lt;='Dati bolletta'!$C$33,(J54*1.1)+'Dati bolletta'!$C$29/'Dati bolletta'!$C$33,0)</f>
        <v>0</v>
      </c>
    </row>
    <row r="55" spans="2:11" ht="15.75" x14ac:dyDescent="0.2">
      <c r="B55" s="4">
        <v>49</v>
      </c>
      <c r="C55" s="67"/>
      <c r="D55" s="68"/>
      <c r="E55" s="67"/>
      <c r="F55" s="68"/>
      <c r="G55" s="20">
        <f t="shared" si="8"/>
        <v>1</v>
      </c>
      <c r="H55" s="20">
        <f t="shared" si="9"/>
        <v>0</v>
      </c>
      <c r="I55" s="22">
        <f t="shared" si="7"/>
        <v>0</v>
      </c>
      <c r="J55" s="5">
        <f>Calcoli!I59</f>
        <v>0</v>
      </c>
      <c r="K55" s="5">
        <f>IF(B55&lt;='Dati bolletta'!$C$33,(J55*1.1)+'Dati bolletta'!$C$29/'Dati bolletta'!$C$33,0)</f>
        <v>0</v>
      </c>
    </row>
    <row r="56" spans="2:11" ht="15.75" x14ac:dyDescent="0.2">
      <c r="B56" s="4">
        <v>50</v>
      </c>
      <c r="C56" s="67"/>
      <c r="D56" s="68"/>
      <c r="E56" s="67"/>
      <c r="F56" s="68"/>
      <c r="G56" s="20">
        <f t="shared" si="8"/>
        <v>1</v>
      </c>
      <c r="H56" s="20">
        <f t="shared" si="9"/>
        <v>0</v>
      </c>
      <c r="I56" s="22">
        <f t="shared" si="7"/>
        <v>0</v>
      </c>
      <c r="J56" s="5">
        <f>Calcoli!I60</f>
        <v>0</v>
      </c>
      <c r="K56" s="5">
        <f>IF(B56&lt;='Dati bolletta'!$C$33,(J56*1.1)+'Dati bolletta'!$C$29/'Dati bolletta'!$C$33,0)</f>
        <v>0</v>
      </c>
    </row>
    <row r="57" spans="2:11" ht="15.75" x14ac:dyDescent="0.2">
      <c r="B57" s="4">
        <v>51</v>
      </c>
      <c r="C57" s="67"/>
      <c r="D57" s="68"/>
      <c r="E57" s="67"/>
      <c r="F57" s="68"/>
      <c r="G57" s="20">
        <f t="shared" si="8"/>
        <v>1</v>
      </c>
      <c r="H57" s="20">
        <f t="shared" si="9"/>
        <v>0</v>
      </c>
      <c r="I57" s="22">
        <f t="shared" si="7"/>
        <v>0</v>
      </c>
      <c r="J57" s="5">
        <f>Calcoli!I61</f>
        <v>0</v>
      </c>
      <c r="K57" s="5">
        <f>IF(B57&lt;='Dati bolletta'!$C$33,(J57*1.1)+'Dati bolletta'!$C$29/'Dati bolletta'!$C$33,0)</f>
        <v>0</v>
      </c>
    </row>
    <row r="58" spans="2:11" ht="15.75" x14ac:dyDescent="0.2">
      <c r="B58" s="4">
        <v>52</v>
      </c>
      <c r="C58" s="67"/>
      <c r="D58" s="68"/>
      <c r="E58" s="67"/>
      <c r="F58" s="68"/>
      <c r="G58" s="20">
        <f t="shared" si="8"/>
        <v>1</v>
      </c>
      <c r="H58" s="20">
        <f t="shared" si="9"/>
        <v>0</v>
      </c>
      <c r="I58" s="22">
        <f t="shared" si="7"/>
        <v>0</v>
      </c>
      <c r="J58" s="5">
        <f>Calcoli!I62</f>
        <v>0</v>
      </c>
      <c r="K58" s="5">
        <f>IF(B58&lt;='Dati bolletta'!$C$33,(J58*1.1)+'Dati bolletta'!$C$29/'Dati bolletta'!$C$33,0)</f>
        <v>0</v>
      </c>
    </row>
    <row r="59" spans="2:11" ht="15.75" x14ac:dyDescent="0.2">
      <c r="B59" s="4">
        <v>53</v>
      </c>
      <c r="C59" s="67"/>
      <c r="D59" s="68"/>
      <c r="E59" s="67"/>
      <c r="F59" s="68"/>
      <c r="G59" s="20">
        <f t="shared" si="8"/>
        <v>1</v>
      </c>
      <c r="H59" s="20">
        <f t="shared" si="9"/>
        <v>0</v>
      </c>
      <c r="I59" s="22">
        <f t="shared" si="7"/>
        <v>0</v>
      </c>
      <c r="J59" s="5">
        <f>Calcoli!I63</f>
        <v>0</v>
      </c>
      <c r="K59" s="5">
        <f>IF(B59&lt;='Dati bolletta'!$C$33,(J59*1.1)+'Dati bolletta'!$C$29/'Dati bolletta'!$C$33,0)</f>
        <v>0</v>
      </c>
    </row>
    <row r="60" spans="2:11" ht="15.75" x14ac:dyDescent="0.2">
      <c r="B60" s="4">
        <v>54</v>
      </c>
      <c r="C60" s="67"/>
      <c r="D60" s="68"/>
      <c r="E60" s="67"/>
      <c r="F60" s="68"/>
      <c r="G60" s="20">
        <f t="shared" si="8"/>
        <v>1</v>
      </c>
      <c r="H60" s="20">
        <f t="shared" si="9"/>
        <v>0</v>
      </c>
      <c r="I60" s="22">
        <f t="shared" si="7"/>
        <v>0</v>
      </c>
      <c r="J60" s="5">
        <f>Calcoli!I64</f>
        <v>0</v>
      </c>
      <c r="K60" s="5">
        <f>IF(B60&lt;='Dati bolletta'!$C$33,(J60*1.1)+'Dati bolletta'!$C$29/'Dati bolletta'!$C$33,0)</f>
        <v>0</v>
      </c>
    </row>
    <row r="61" spans="2:11" ht="15.75" x14ac:dyDescent="0.2">
      <c r="B61" s="4">
        <v>55</v>
      </c>
      <c r="C61" s="67"/>
      <c r="D61" s="68"/>
      <c r="E61" s="67"/>
      <c r="F61" s="68"/>
      <c r="G61" s="20">
        <f t="shared" si="8"/>
        <v>1</v>
      </c>
      <c r="H61" s="20">
        <f t="shared" si="9"/>
        <v>0</v>
      </c>
      <c r="I61" s="22">
        <f t="shared" si="7"/>
        <v>0</v>
      </c>
      <c r="J61" s="5">
        <f>Calcoli!I65</f>
        <v>0</v>
      </c>
      <c r="K61" s="5">
        <f>IF(B61&lt;='Dati bolletta'!$C$33,(J61*1.1)+'Dati bolletta'!$C$29/'Dati bolletta'!$C$33,0)</f>
        <v>0</v>
      </c>
    </row>
    <row r="62" spans="2:11" ht="15.75" x14ac:dyDescent="0.2">
      <c r="B62" s="4">
        <v>56</v>
      </c>
      <c r="C62" s="67"/>
      <c r="D62" s="68"/>
      <c r="E62" s="67"/>
      <c r="F62" s="68"/>
      <c r="G62" s="20">
        <f t="shared" si="8"/>
        <v>1</v>
      </c>
      <c r="H62" s="20">
        <f t="shared" si="9"/>
        <v>0</v>
      </c>
      <c r="I62" s="22">
        <f t="shared" si="7"/>
        <v>0</v>
      </c>
      <c r="J62" s="5">
        <f>Calcoli!I66</f>
        <v>0</v>
      </c>
      <c r="K62" s="5">
        <f>IF(B62&lt;='Dati bolletta'!$C$33,(J62*1.1)+'Dati bolletta'!$C$29/'Dati bolletta'!$C$33,0)</f>
        <v>0</v>
      </c>
    </row>
    <row r="63" spans="2:11" ht="15.75" x14ac:dyDescent="0.2">
      <c r="B63" s="4">
        <v>57</v>
      </c>
      <c r="C63" s="67"/>
      <c r="D63" s="68"/>
      <c r="E63" s="67"/>
      <c r="F63" s="68"/>
      <c r="G63" s="20">
        <f t="shared" si="8"/>
        <v>1</v>
      </c>
      <c r="H63" s="20">
        <f t="shared" si="9"/>
        <v>0</v>
      </c>
      <c r="I63" s="22">
        <f t="shared" si="7"/>
        <v>0</v>
      </c>
      <c r="J63" s="5">
        <f>Calcoli!I67</f>
        <v>0</v>
      </c>
      <c r="K63" s="5">
        <f>IF(B63&lt;='Dati bolletta'!$C$33,(J63*1.1)+'Dati bolletta'!$C$29/'Dati bolletta'!$C$33,0)</f>
        <v>0</v>
      </c>
    </row>
    <row r="64" spans="2:11" ht="15.75" x14ac:dyDescent="0.2">
      <c r="B64" s="4">
        <v>58</v>
      </c>
      <c r="C64" s="67"/>
      <c r="D64" s="68"/>
      <c r="E64" s="67"/>
      <c r="F64" s="68"/>
      <c r="G64" s="20">
        <f t="shared" si="8"/>
        <v>1</v>
      </c>
      <c r="H64" s="20">
        <f t="shared" si="9"/>
        <v>0</v>
      </c>
      <c r="I64" s="22">
        <f t="shared" si="7"/>
        <v>0</v>
      </c>
      <c r="J64" s="5">
        <f>Calcoli!I68</f>
        <v>0</v>
      </c>
      <c r="K64" s="5">
        <f>IF(B64&lt;='Dati bolletta'!$C$33,(J64*1.1)+'Dati bolletta'!$C$29/'Dati bolletta'!$C$33,0)</f>
        <v>0</v>
      </c>
    </row>
    <row r="65" spans="2:11" ht="15.75" x14ac:dyDescent="0.2">
      <c r="B65" s="4">
        <v>59</v>
      </c>
      <c r="C65" s="67"/>
      <c r="D65" s="68"/>
      <c r="E65" s="67"/>
      <c r="F65" s="68"/>
      <c r="G65" s="20">
        <f t="shared" si="8"/>
        <v>1</v>
      </c>
      <c r="H65" s="20">
        <f t="shared" si="9"/>
        <v>0</v>
      </c>
      <c r="I65" s="22">
        <f t="shared" si="7"/>
        <v>0</v>
      </c>
      <c r="J65" s="5">
        <f>Calcoli!I69</f>
        <v>0</v>
      </c>
      <c r="K65" s="5">
        <f>IF(B65&lt;='Dati bolletta'!$C$33,(J65*1.1)+'Dati bolletta'!$C$29/'Dati bolletta'!$C$33,0)</f>
        <v>0</v>
      </c>
    </row>
    <row r="66" spans="2:11" ht="15.75" x14ac:dyDescent="0.2">
      <c r="B66" s="4">
        <v>60</v>
      </c>
      <c r="C66" s="67"/>
      <c r="D66" s="68"/>
      <c r="E66" s="67"/>
      <c r="F66" s="68"/>
      <c r="G66" s="20">
        <f t="shared" si="8"/>
        <v>1</v>
      </c>
      <c r="H66" s="20">
        <f t="shared" si="9"/>
        <v>0</v>
      </c>
      <c r="I66" s="22">
        <f t="shared" si="7"/>
        <v>0</v>
      </c>
      <c r="J66" s="5">
        <f>Calcoli!I70</f>
        <v>0</v>
      </c>
      <c r="K66" s="5">
        <f>IF(B66&lt;='Dati bolletta'!$C$33,(J66*1.1)+'Dati bolletta'!$C$29/'Dati bolletta'!$C$33,0)</f>
        <v>0</v>
      </c>
    </row>
    <row r="67" spans="2:11" ht="15.75" x14ac:dyDescent="0.2">
      <c r="B67" s="4">
        <v>61</v>
      </c>
      <c r="C67" s="67"/>
      <c r="D67" s="68"/>
      <c r="E67" s="67"/>
      <c r="F67" s="68"/>
      <c r="G67" s="20">
        <f t="shared" si="8"/>
        <v>1</v>
      </c>
      <c r="H67" s="20">
        <f t="shared" si="9"/>
        <v>0</v>
      </c>
      <c r="I67" s="22">
        <f t="shared" si="7"/>
        <v>0</v>
      </c>
      <c r="J67" s="5">
        <f>Calcoli!I71</f>
        <v>0</v>
      </c>
      <c r="K67" s="5">
        <f>IF(B67&lt;='Dati bolletta'!$C$33,(J67*1.1)+'Dati bolletta'!$C$29/'Dati bolletta'!$C$33,0)</f>
        <v>0</v>
      </c>
    </row>
    <row r="68" spans="2:11" ht="15.75" x14ac:dyDescent="0.2">
      <c r="B68" s="4">
        <v>62</v>
      </c>
      <c r="C68" s="67"/>
      <c r="D68" s="68"/>
      <c r="E68" s="67"/>
      <c r="F68" s="68"/>
      <c r="G68" s="20">
        <f t="shared" si="8"/>
        <v>1</v>
      </c>
      <c r="H68" s="20">
        <f t="shared" si="9"/>
        <v>0</v>
      </c>
      <c r="I68" s="22">
        <f t="shared" si="7"/>
        <v>0</v>
      </c>
      <c r="J68" s="5">
        <f>Calcoli!I72</f>
        <v>0</v>
      </c>
      <c r="K68" s="5">
        <f>IF(B68&lt;='Dati bolletta'!$C$33,(J68*1.1)+'Dati bolletta'!$C$29/'Dati bolletta'!$C$33,0)</f>
        <v>0</v>
      </c>
    </row>
    <row r="69" spans="2:11" ht="15.75" x14ac:dyDescent="0.2">
      <c r="B69" s="4">
        <v>63</v>
      </c>
      <c r="C69" s="67"/>
      <c r="D69" s="68"/>
      <c r="E69" s="67"/>
      <c r="F69" s="68"/>
      <c r="G69" s="20">
        <f t="shared" si="8"/>
        <v>1</v>
      </c>
      <c r="H69" s="20">
        <f t="shared" si="9"/>
        <v>0</v>
      </c>
      <c r="I69" s="22">
        <f t="shared" si="7"/>
        <v>0</v>
      </c>
      <c r="J69" s="5">
        <f>Calcoli!I73</f>
        <v>0</v>
      </c>
      <c r="K69" s="5">
        <f>IF(B69&lt;='Dati bolletta'!$C$33,(J69*1.1)+'Dati bolletta'!$C$29/'Dati bolletta'!$C$33,0)</f>
        <v>0</v>
      </c>
    </row>
    <row r="70" spans="2:11" ht="15.75" x14ac:dyDescent="0.2">
      <c r="B70" s="4">
        <v>64</v>
      </c>
      <c r="C70" s="67"/>
      <c r="D70" s="68"/>
      <c r="E70" s="67"/>
      <c r="F70" s="68"/>
      <c r="G70" s="20">
        <f t="shared" si="8"/>
        <v>1</v>
      </c>
      <c r="H70" s="20">
        <f t="shared" si="9"/>
        <v>0</v>
      </c>
      <c r="I70" s="22">
        <f t="shared" si="7"/>
        <v>0</v>
      </c>
      <c r="J70" s="5">
        <f>Calcoli!I74</f>
        <v>0</v>
      </c>
      <c r="K70" s="5">
        <f>IF(B70&lt;='Dati bolletta'!$C$33,(J70*1.1)+'Dati bolletta'!$C$29/'Dati bolletta'!$C$33,0)</f>
        <v>0</v>
      </c>
    </row>
    <row r="71" spans="2:11" ht="15.75" x14ac:dyDescent="0.2">
      <c r="B71" s="4">
        <v>65</v>
      </c>
      <c r="C71" s="67"/>
      <c r="D71" s="68"/>
      <c r="E71" s="67"/>
      <c r="F71" s="68"/>
      <c r="G71" s="20">
        <f t="shared" si="8"/>
        <v>1</v>
      </c>
      <c r="H71" s="20">
        <f t="shared" si="9"/>
        <v>0</v>
      </c>
      <c r="I71" s="22">
        <f t="shared" si="7"/>
        <v>0</v>
      </c>
      <c r="J71" s="5">
        <f>Calcoli!I75</f>
        <v>0</v>
      </c>
      <c r="K71" s="5">
        <f>IF(B71&lt;='Dati bolletta'!$C$33,(J71*1.1)+'Dati bolletta'!$C$29/'Dati bolletta'!$C$33,0)</f>
        <v>0</v>
      </c>
    </row>
    <row r="72" spans="2:11" ht="15.75" x14ac:dyDescent="0.2">
      <c r="B72" s="4">
        <v>66</v>
      </c>
      <c r="C72" s="67"/>
      <c r="D72" s="68"/>
      <c r="E72" s="67"/>
      <c r="F72" s="68"/>
      <c r="G72" s="20">
        <f t="shared" si="8"/>
        <v>1</v>
      </c>
      <c r="H72" s="20">
        <f t="shared" si="9"/>
        <v>0</v>
      </c>
      <c r="I72" s="22">
        <f t="shared" si="7"/>
        <v>0</v>
      </c>
      <c r="J72" s="5">
        <f>Calcoli!I76</f>
        <v>0</v>
      </c>
      <c r="K72" s="5">
        <f>IF(B72&lt;='Dati bolletta'!$C$33,(J72*1.1)+'Dati bolletta'!$C$29/'Dati bolletta'!$C$33,0)</f>
        <v>0</v>
      </c>
    </row>
    <row r="73" spans="2:11" ht="15.75" x14ac:dyDescent="0.2">
      <c r="B73" s="4">
        <v>67</v>
      </c>
      <c r="C73" s="67"/>
      <c r="D73" s="68"/>
      <c r="E73" s="67"/>
      <c r="F73" s="68"/>
      <c r="G73" s="20">
        <f t="shared" si="8"/>
        <v>1</v>
      </c>
      <c r="H73" s="20">
        <f t="shared" si="9"/>
        <v>0</v>
      </c>
      <c r="I73" s="22">
        <f t="shared" si="7"/>
        <v>0</v>
      </c>
      <c r="J73" s="5">
        <f>Calcoli!I77</f>
        <v>0</v>
      </c>
      <c r="K73" s="5">
        <f>IF(B73&lt;='Dati bolletta'!$C$33,(J73*1.1)+'Dati bolletta'!$C$29/'Dati bolletta'!$C$33,0)</f>
        <v>0</v>
      </c>
    </row>
    <row r="74" spans="2:11" ht="15.75" x14ac:dyDescent="0.2">
      <c r="B74" s="4">
        <v>68</v>
      </c>
      <c r="C74" s="67"/>
      <c r="D74" s="68"/>
      <c r="E74" s="67"/>
      <c r="F74" s="68"/>
      <c r="G74" s="20">
        <f t="shared" si="8"/>
        <v>1</v>
      </c>
      <c r="H74" s="20">
        <f t="shared" si="9"/>
        <v>0</v>
      </c>
      <c r="I74" s="22">
        <f t="shared" si="7"/>
        <v>0</v>
      </c>
      <c r="J74" s="5">
        <f>Calcoli!I78</f>
        <v>0</v>
      </c>
      <c r="K74" s="5">
        <f>IF(B74&lt;='Dati bolletta'!$C$33,(J74*1.1)+'Dati bolletta'!$C$29/'Dati bolletta'!$C$33,0)</f>
        <v>0</v>
      </c>
    </row>
    <row r="75" spans="2:11" ht="15.75" x14ac:dyDescent="0.2">
      <c r="B75" s="4">
        <v>69</v>
      </c>
      <c r="C75" s="67"/>
      <c r="D75" s="68"/>
      <c r="E75" s="67"/>
      <c r="F75" s="68"/>
      <c r="G75" s="20">
        <f t="shared" si="8"/>
        <v>1</v>
      </c>
      <c r="H75" s="20">
        <f t="shared" si="9"/>
        <v>0</v>
      </c>
      <c r="I75" s="22">
        <f t="shared" si="7"/>
        <v>0</v>
      </c>
      <c r="J75" s="5">
        <f>Calcoli!I79</f>
        <v>0</v>
      </c>
      <c r="K75" s="5">
        <f>IF(B75&lt;='Dati bolletta'!$C$33,(J75*1.1)+'Dati bolletta'!$C$29/'Dati bolletta'!$C$33,0)</f>
        <v>0</v>
      </c>
    </row>
    <row r="76" spans="2:11" ht="15.75" x14ac:dyDescent="0.2">
      <c r="B76" s="4">
        <v>70</v>
      </c>
      <c r="C76" s="67"/>
      <c r="D76" s="68"/>
      <c r="E76" s="67"/>
      <c r="F76" s="68"/>
      <c r="G76" s="20">
        <f t="shared" si="8"/>
        <v>1</v>
      </c>
      <c r="H76" s="20">
        <f t="shared" si="9"/>
        <v>0</v>
      </c>
      <c r="I76" s="22">
        <f t="shared" si="7"/>
        <v>0</v>
      </c>
      <c r="J76" s="5">
        <f>Calcoli!I80</f>
        <v>0</v>
      </c>
      <c r="K76" s="5">
        <f>IF(B76&lt;='Dati bolletta'!$C$33,(J76*1.1)+'Dati bolletta'!$C$29/'Dati bolletta'!$C$33,0)</f>
        <v>0</v>
      </c>
    </row>
    <row r="77" spans="2:11" ht="15.75" x14ac:dyDescent="0.2">
      <c r="B77" s="4">
        <v>71</v>
      </c>
      <c r="C77" s="67"/>
      <c r="D77" s="68"/>
      <c r="E77" s="67"/>
      <c r="F77" s="68"/>
      <c r="G77" s="20">
        <f t="shared" si="8"/>
        <v>1</v>
      </c>
      <c r="H77" s="20">
        <f t="shared" si="9"/>
        <v>0</v>
      </c>
      <c r="I77" s="22">
        <f t="shared" si="7"/>
        <v>0</v>
      </c>
      <c r="J77" s="5">
        <f>Calcoli!I81</f>
        <v>0</v>
      </c>
      <c r="K77" s="5">
        <f>IF(B77&lt;='Dati bolletta'!$C$33,(J77*1.1)+'Dati bolletta'!$C$29/'Dati bolletta'!$C$33,0)</f>
        <v>0</v>
      </c>
    </row>
    <row r="78" spans="2:11" ht="15.75" x14ac:dyDescent="0.2">
      <c r="B78" s="4">
        <v>72</v>
      </c>
      <c r="C78" s="67"/>
      <c r="D78" s="68"/>
      <c r="E78" s="67"/>
      <c r="F78" s="68"/>
      <c r="G78" s="20">
        <f t="shared" si="8"/>
        <v>1</v>
      </c>
      <c r="H78" s="20">
        <f t="shared" si="9"/>
        <v>0</v>
      </c>
      <c r="I78" s="22">
        <f t="shared" si="7"/>
        <v>0</v>
      </c>
      <c r="J78" s="5">
        <f>Calcoli!I82</f>
        <v>0</v>
      </c>
      <c r="K78" s="5">
        <f>IF(B78&lt;='Dati bolletta'!$C$33,(J78*1.1)+'Dati bolletta'!$C$29/'Dati bolletta'!$C$33,0)</f>
        <v>0</v>
      </c>
    </row>
    <row r="79" spans="2:11" ht="15.75" x14ac:dyDescent="0.2">
      <c r="B79" s="4">
        <v>73</v>
      </c>
      <c r="C79" s="67"/>
      <c r="D79" s="68"/>
      <c r="E79" s="67"/>
      <c r="F79" s="68"/>
      <c r="G79" s="20">
        <f t="shared" si="8"/>
        <v>1</v>
      </c>
      <c r="H79" s="20">
        <f t="shared" si="9"/>
        <v>0</v>
      </c>
      <c r="I79" s="22">
        <f t="shared" si="7"/>
        <v>0</v>
      </c>
      <c r="J79" s="5">
        <f>Calcoli!I83</f>
        <v>0</v>
      </c>
      <c r="K79" s="5">
        <f>IF(B79&lt;='Dati bolletta'!$C$33,(J79*1.1)+'Dati bolletta'!$C$29/'Dati bolletta'!$C$33,0)</f>
        <v>0</v>
      </c>
    </row>
    <row r="80" spans="2:11" ht="15.75" x14ac:dyDescent="0.2">
      <c r="B80" s="4">
        <v>74</v>
      </c>
      <c r="C80" s="67"/>
      <c r="D80" s="68"/>
      <c r="E80" s="67"/>
      <c r="F80" s="68"/>
      <c r="G80" s="20">
        <f t="shared" si="8"/>
        <v>1</v>
      </c>
      <c r="H80" s="20">
        <f t="shared" si="9"/>
        <v>0</v>
      </c>
      <c r="I80" s="22">
        <f t="shared" si="7"/>
        <v>0</v>
      </c>
      <c r="J80" s="5">
        <f>Calcoli!I84</f>
        <v>0</v>
      </c>
      <c r="K80" s="5">
        <f>IF(B80&lt;='Dati bolletta'!$C$33,(J80*1.1)+'Dati bolletta'!$C$29/'Dati bolletta'!$C$33,0)</f>
        <v>0</v>
      </c>
    </row>
    <row r="81" spans="2:11" ht="15.75" x14ac:dyDescent="0.2">
      <c r="B81" s="4">
        <v>75</v>
      </c>
      <c r="C81" s="67"/>
      <c r="D81" s="68"/>
      <c r="E81" s="67"/>
      <c r="F81" s="68"/>
      <c r="G81" s="20">
        <f t="shared" si="8"/>
        <v>1</v>
      </c>
      <c r="H81" s="20">
        <f t="shared" si="9"/>
        <v>0</v>
      </c>
      <c r="I81" s="22">
        <f t="shared" si="7"/>
        <v>0</v>
      </c>
      <c r="J81" s="5">
        <f>Calcoli!I85</f>
        <v>0</v>
      </c>
      <c r="K81" s="5">
        <f>IF(B81&lt;='Dati bolletta'!$C$33,(J81*1.1)+'Dati bolletta'!$C$29/'Dati bolletta'!$C$33,0)</f>
        <v>0</v>
      </c>
    </row>
    <row r="82" spans="2:11" ht="15.75" x14ac:dyDescent="0.2">
      <c r="B82" s="4">
        <v>76</v>
      </c>
      <c r="C82" s="67"/>
      <c r="D82" s="68"/>
      <c r="E82" s="67"/>
      <c r="F82" s="68"/>
      <c r="G82" s="20">
        <f t="shared" si="8"/>
        <v>1</v>
      </c>
      <c r="H82" s="20">
        <f t="shared" si="9"/>
        <v>0</v>
      </c>
      <c r="I82" s="22">
        <f t="shared" ref="I82:I145" si="10">H82/G82</f>
        <v>0</v>
      </c>
      <c r="J82" s="5">
        <f>Calcoli!I86</f>
        <v>0</v>
      </c>
      <c r="K82" s="5">
        <f>IF(B82&lt;='Dati bolletta'!$C$33,(J82*1.1)+'Dati bolletta'!$C$29/'Dati bolletta'!$C$33,0)</f>
        <v>0</v>
      </c>
    </row>
    <row r="83" spans="2:11" ht="15.75" x14ac:dyDescent="0.2">
      <c r="B83" s="4">
        <v>77</v>
      </c>
      <c r="C83" s="67"/>
      <c r="D83" s="68"/>
      <c r="E83" s="67"/>
      <c r="F83" s="68"/>
      <c r="G83" s="20">
        <f t="shared" ref="G83:G146" si="11">(E83-C83)+1</f>
        <v>1</v>
      </c>
      <c r="H83" s="20">
        <f t="shared" ref="H83:H146" si="12">F83-D83</f>
        <v>0</v>
      </c>
      <c r="I83" s="22">
        <f t="shared" si="10"/>
        <v>0</v>
      </c>
      <c r="J83" s="5">
        <f>Calcoli!I87</f>
        <v>0</v>
      </c>
      <c r="K83" s="5">
        <f>IF(B83&lt;='Dati bolletta'!$C$33,(J83*1.1)+'Dati bolletta'!$C$29/'Dati bolletta'!$C$33,0)</f>
        <v>0</v>
      </c>
    </row>
    <row r="84" spans="2:11" ht="15.75" x14ac:dyDescent="0.2">
      <c r="B84" s="4">
        <v>78</v>
      </c>
      <c r="C84" s="67"/>
      <c r="D84" s="68"/>
      <c r="E84" s="67"/>
      <c r="F84" s="68"/>
      <c r="G84" s="20">
        <f t="shared" si="11"/>
        <v>1</v>
      </c>
      <c r="H84" s="20">
        <f t="shared" si="12"/>
        <v>0</v>
      </c>
      <c r="I84" s="22">
        <f t="shared" si="10"/>
        <v>0</v>
      </c>
      <c r="J84" s="5">
        <f>Calcoli!I88</f>
        <v>0</v>
      </c>
      <c r="K84" s="5">
        <f>IF(B84&lt;='Dati bolletta'!$C$33,(J84*1.1)+'Dati bolletta'!$C$29/'Dati bolletta'!$C$33,0)</f>
        <v>0</v>
      </c>
    </row>
    <row r="85" spans="2:11" ht="15.75" x14ac:dyDescent="0.2">
      <c r="B85" s="4">
        <v>79</v>
      </c>
      <c r="C85" s="67"/>
      <c r="D85" s="68"/>
      <c r="E85" s="67"/>
      <c r="F85" s="68"/>
      <c r="G85" s="20">
        <f t="shared" si="11"/>
        <v>1</v>
      </c>
      <c r="H85" s="20">
        <f t="shared" si="12"/>
        <v>0</v>
      </c>
      <c r="I85" s="22">
        <f t="shared" si="10"/>
        <v>0</v>
      </c>
      <c r="J85" s="5">
        <f>Calcoli!I89</f>
        <v>0</v>
      </c>
      <c r="K85" s="5">
        <f>IF(B85&lt;='Dati bolletta'!$C$33,(J85*1.1)+'Dati bolletta'!$C$29/'Dati bolletta'!$C$33,0)</f>
        <v>0</v>
      </c>
    </row>
    <row r="86" spans="2:11" ht="15.75" x14ac:dyDescent="0.2">
      <c r="B86" s="4">
        <v>80</v>
      </c>
      <c r="C86" s="67"/>
      <c r="D86" s="68"/>
      <c r="E86" s="67"/>
      <c r="F86" s="68"/>
      <c r="G86" s="20">
        <f t="shared" si="11"/>
        <v>1</v>
      </c>
      <c r="H86" s="20">
        <f t="shared" si="12"/>
        <v>0</v>
      </c>
      <c r="I86" s="22">
        <f t="shared" si="10"/>
        <v>0</v>
      </c>
      <c r="J86" s="5">
        <f>Calcoli!I90</f>
        <v>0</v>
      </c>
      <c r="K86" s="5">
        <f>IF(B86&lt;='Dati bolletta'!$C$33,(J86*1.1)+'Dati bolletta'!$C$29/'Dati bolletta'!$C$33,0)</f>
        <v>0</v>
      </c>
    </row>
    <row r="87" spans="2:11" ht="15.75" x14ac:dyDescent="0.2">
      <c r="B87" s="4">
        <v>81</v>
      </c>
      <c r="C87" s="67"/>
      <c r="D87" s="68"/>
      <c r="E87" s="67"/>
      <c r="F87" s="68"/>
      <c r="G87" s="20">
        <f t="shared" si="11"/>
        <v>1</v>
      </c>
      <c r="H87" s="20">
        <f t="shared" si="12"/>
        <v>0</v>
      </c>
      <c r="I87" s="22">
        <f t="shared" si="10"/>
        <v>0</v>
      </c>
      <c r="J87" s="5">
        <f>Calcoli!I91</f>
        <v>0</v>
      </c>
      <c r="K87" s="5">
        <f>IF(B87&lt;='Dati bolletta'!$C$33,(J87*1.1)+'Dati bolletta'!$C$29/'Dati bolletta'!$C$33,0)</f>
        <v>0</v>
      </c>
    </row>
    <row r="88" spans="2:11" ht="15.75" x14ac:dyDescent="0.2">
      <c r="B88" s="4">
        <v>82</v>
      </c>
      <c r="C88" s="67"/>
      <c r="D88" s="68"/>
      <c r="E88" s="67"/>
      <c r="F88" s="68"/>
      <c r="G88" s="20">
        <f t="shared" si="11"/>
        <v>1</v>
      </c>
      <c r="H88" s="20">
        <f t="shared" si="12"/>
        <v>0</v>
      </c>
      <c r="I88" s="22">
        <f t="shared" si="10"/>
        <v>0</v>
      </c>
      <c r="J88" s="5">
        <f>Calcoli!I92</f>
        <v>0</v>
      </c>
      <c r="K88" s="5">
        <f>IF(B88&lt;='Dati bolletta'!$C$33,(J88*1.1)+'Dati bolletta'!$C$29/'Dati bolletta'!$C$33,0)</f>
        <v>0</v>
      </c>
    </row>
    <row r="89" spans="2:11" ht="15.75" x14ac:dyDescent="0.2">
      <c r="B89" s="4">
        <v>83</v>
      </c>
      <c r="C89" s="67"/>
      <c r="D89" s="68"/>
      <c r="E89" s="67"/>
      <c r="F89" s="68"/>
      <c r="G89" s="20">
        <f t="shared" si="11"/>
        <v>1</v>
      </c>
      <c r="H89" s="20">
        <f t="shared" si="12"/>
        <v>0</v>
      </c>
      <c r="I89" s="22">
        <f t="shared" si="10"/>
        <v>0</v>
      </c>
      <c r="J89" s="5">
        <f>Calcoli!I93</f>
        <v>0</v>
      </c>
      <c r="K89" s="5">
        <f>IF(B89&lt;='Dati bolletta'!$C$33,(J89*1.1)+'Dati bolletta'!$C$29/'Dati bolletta'!$C$33,0)</f>
        <v>0</v>
      </c>
    </row>
    <row r="90" spans="2:11" ht="15.75" x14ac:dyDescent="0.2">
      <c r="B90" s="4">
        <v>84</v>
      </c>
      <c r="C90" s="67"/>
      <c r="D90" s="68"/>
      <c r="E90" s="67"/>
      <c r="F90" s="68"/>
      <c r="G90" s="20">
        <f t="shared" si="11"/>
        <v>1</v>
      </c>
      <c r="H90" s="20">
        <f t="shared" si="12"/>
        <v>0</v>
      </c>
      <c r="I90" s="22">
        <f t="shared" si="10"/>
        <v>0</v>
      </c>
      <c r="J90" s="5">
        <f>Calcoli!I94</f>
        <v>0</v>
      </c>
      <c r="K90" s="5">
        <f>IF(B90&lt;='Dati bolletta'!$C$33,(J90*1.1)+'Dati bolletta'!$C$29/'Dati bolletta'!$C$33,0)</f>
        <v>0</v>
      </c>
    </row>
    <row r="91" spans="2:11" ht="15.75" x14ac:dyDescent="0.2">
      <c r="B91" s="4">
        <v>85</v>
      </c>
      <c r="C91" s="67"/>
      <c r="D91" s="68"/>
      <c r="E91" s="67"/>
      <c r="F91" s="68"/>
      <c r="G91" s="20">
        <f t="shared" si="11"/>
        <v>1</v>
      </c>
      <c r="H91" s="20">
        <f t="shared" si="12"/>
        <v>0</v>
      </c>
      <c r="I91" s="22">
        <f t="shared" si="10"/>
        <v>0</v>
      </c>
      <c r="J91" s="5">
        <f>Calcoli!I95</f>
        <v>0</v>
      </c>
      <c r="K91" s="5">
        <f>IF(B91&lt;='Dati bolletta'!$C$33,(J91*1.1)+'Dati bolletta'!$C$29/'Dati bolletta'!$C$33,0)</f>
        <v>0</v>
      </c>
    </row>
    <row r="92" spans="2:11" ht="15.75" x14ac:dyDescent="0.2">
      <c r="B92" s="4">
        <v>86</v>
      </c>
      <c r="C92" s="67"/>
      <c r="D92" s="68"/>
      <c r="E92" s="67"/>
      <c r="F92" s="68"/>
      <c r="G92" s="20">
        <f t="shared" si="11"/>
        <v>1</v>
      </c>
      <c r="H92" s="20">
        <f t="shared" si="12"/>
        <v>0</v>
      </c>
      <c r="I92" s="22">
        <f t="shared" si="10"/>
        <v>0</v>
      </c>
      <c r="J92" s="5">
        <f>Calcoli!I96</f>
        <v>0</v>
      </c>
      <c r="K92" s="5">
        <f>IF(B92&lt;='Dati bolletta'!$C$33,(J92*1.1)+'Dati bolletta'!$C$29/'Dati bolletta'!$C$33,0)</f>
        <v>0</v>
      </c>
    </row>
    <row r="93" spans="2:11" ht="15.75" x14ac:dyDescent="0.2">
      <c r="B93" s="4">
        <v>87</v>
      </c>
      <c r="C93" s="67"/>
      <c r="D93" s="68"/>
      <c r="E93" s="67"/>
      <c r="F93" s="68"/>
      <c r="G93" s="20">
        <f t="shared" si="11"/>
        <v>1</v>
      </c>
      <c r="H93" s="20">
        <f t="shared" si="12"/>
        <v>0</v>
      </c>
      <c r="I93" s="22">
        <f t="shared" si="10"/>
        <v>0</v>
      </c>
      <c r="J93" s="5">
        <f>Calcoli!I97</f>
        <v>0</v>
      </c>
      <c r="K93" s="5">
        <f>IF(B93&lt;='Dati bolletta'!$C$33,(J93*1.1)+'Dati bolletta'!$C$29/'Dati bolletta'!$C$33,0)</f>
        <v>0</v>
      </c>
    </row>
    <row r="94" spans="2:11" ht="15.75" x14ac:dyDescent="0.2">
      <c r="B94" s="4">
        <v>88</v>
      </c>
      <c r="C94" s="67"/>
      <c r="D94" s="68"/>
      <c r="E94" s="67"/>
      <c r="F94" s="68"/>
      <c r="G94" s="20">
        <f t="shared" si="11"/>
        <v>1</v>
      </c>
      <c r="H94" s="20">
        <f t="shared" si="12"/>
        <v>0</v>
      </c>
      <c r="I94" s="22">
        <f t="shared" si="10"/>
        <v>0</v>
      </c>
      <c r="J94" s="5">
        <f>Calcoli!I98</f>
        <v>0</v>
      </c>
      <c r="K94" s="5">
        <f>IF(B94&lt;='Dati bolletta'!$C$33,(J94*1.1)+'Dati bolletta'!$C$29/'Dati bolletta'!$C$33,0)</f>
        <v>0</v>
      </c>
    </row>
    <row r="95" spans="2:11" ht="15.75" x14ac:dyDescent="0.2">
      <c r="B95" s="4">
        <v>89</v>
      </c>
      <c r="C95" s="67"/>
      <c r="D95" s="68"/>
      <c r="E95" s="67"/>
      <c r="F95" s="68"/>
      <c r="G95" s="20">
        <f t="shared" si="11"/>
        <v>1</v>
      </c>
      <c r="H95" s="20">
        <f t="shared" si="12"/>
        <v>0</v>
      </c>
      <c r="I95" s="22">
        <f t="shared" si="10"/>
        <v>0</v>
      </c>
      <c r="J95" s="5">
        <f>Calcoli!I99</f>
        <v>0</v>
      </c>
      <c r="K95" s="5">
        <f>IF(B95&lt;='Dati bolletta'!$C$33,(J95*1.1)+'Dati bolletta'!$C$29/'Dati bolletta'!$C$33,0)</f>
        <v>0</v>
      </c>
    </row>
    <row r="96" spans="2:11" ht="15.75" x14ac:dyDescent="0.2">
      <c r="B96" s="4">
        <v>90</v>
      </c>
      <c r="C96" s="67"/>
      <c r="D96" s="68"/>
      <c r="E96" s="67"/>
      <c r="F96" s="68"/>
      <c r="G96" s="20">
        <f t="shared" si="11"/>
        <v>1</v>
      </c>
      <c r="H96" s="20">
        <f t="shared" si="12"/>
        <v>0</v>
      </c>
      <c r="I96" s="22">
        <f t="shared" si="10"/>
        <v>0</v>
      </c>
      <c r="J96" s="5">
        <f>Calcoli!I100</f>
        <v>0</v>
      </c>
      <c r="K96" s="5">
        <f>IF(B96&lt;='Dati bolletta'!$C$33,(J96*1.1)+'Dati bolletta'!$C$29/'Dati bolletta'!$C$33,0)</f>
        <v>0</v>
      </c>
    </row>
    <row r="97" spans="2:11" ht="15.75" x14ac:dyDescent="0.2">
      <c r="B97" s="4">
        <v>91</v>
      </c>
      <c r="C97" s="67"/>
      <c r="D97" s="68"/>
      <c r="E97" s="67"/>
      <c r="F97" s="68"/>
      <c r="G97" s="20">
        <f t="shared" si="11"/>
        <v>1</v>
      </c>
      <c r="H97" s="20">
        <f t="shared" si="12"/>
        <v>0</v>
      </c>
      <c r="I97" s="22">
        <f t="shared" si="10"/>
        <v>0</v>
      </c>
      <c r="J97" s="5">
        <f>Calcoli!I101</f>
        <v>0</v>
      </c>
      <c r="K97" s="5">
        <f>IF(B97&lt;='Dati bolletta'!$C$33,(J97*1.1)+'Dati bolletta'!$C$29/'Dati bolletta'!$C$33,0)</f>
        <v>0</v>
      </c>
    </row>
    <row r="98" spans="2:11" ht="15.75" x14ac:dyDescent="0.2">
      <c r="B98" s="4">
        <v>92</v>
      </c>
      <c r="C98" s="67"/>
      <c r="D98" s="68"/>
      <c r="E98" s="67"/>
      <c r="F98" s="68"/>
      <c r="G98" s="20">
        <f t="shared" si="11"/>
        <v>1</v>
      </c>
      <c r="H98" s="20">
        <f t="shared" si="12"/>
        <v>0</v>
      </c>
      <c r="I98" s="22">
        <f t="shared" si="10"/>
        <v>0</v>
      </c>
      <c r="J98" s="5">
        <f>Calcoli!I102</f>
        <v>0</v>
      </c>
      <c r="K98" s="5">
        <f>IF(B98&lt;='Dati bolletta'!$C$33,(J98*1.1)+'Dati bolletta'!$C$29/'Dati bolletta'!$C$33,0)</f>
        <v>0</v>
      </c>
    </row>
    <row r="99" spans="2:11" ht="15.75" x14ac:dyDescent="0.2">
      <c r="B99" s="4">
        <v>93</v>
      </c>
      <c r="C99" s="67"/>
      <c r="D99" s="68"/>
      <c r="E99" s="67"/>
      <c r="F99" s="68"/>
      <c r="G99" s="20">
        <f t="shared" si="11"/>
        <v>1</v>
      </c>
      <c r="H99" s="20">
        <f t="shared" si="12"/>
        <v>0</v>
      </c>
      <c r="I99" s="22">
        <f t="shared" si="10"/>
        <v>0</v>
      </c>
      <c r="J99" s="5">
        <f>Calcoli!I103</f>
        <v>0</v>
      </c>
      <c r="K99" s="5">
        <f>IF(B99&lt;='Dati bolletta'!$C$33,(J99*1.1)+'Dati bolletta'!$C$29/'Dati bolletta'!$C$33,0)</f>
        <v>0</v>
      </c>
    </row>
    <row r="100" spans="2:11" ht="15.75" x14ac:dyDescent="0.2">
      <c r="B100" s="4">
        <v>94</v>
      </c>
      <c r="C100" s="67"/>
      <c r="D100" s="68"/>
      <c r="E100" s="67"/>
      <c r="F100" s="68"/>
      <c r="G100" s="20">
        <f t="shared" si="11"/>
        <v>1</v>
      </c>
      <c r="H100" s="20">
        <f t="shared" si="12"/>
        <v>0</v>
      </c>
      <c r="I100" s="22">
        <f t="shared" si="10"/>
        <v>0</v>
      </c>
      <c r="J100" s="5">
        <f>Calcoli!I104</f>
        <v>0</v>
      </c>
      <c r="K100" s="5">
        <f>IF(B100&lt;='Dati bolletta'!$C$33,(J100*1.1)+'Dati bolletta'!$C$29/'Dati bolletta'!$C$33,0)</f>
        <v>0</v>
      </c>
    </row>
    <row r="101" spans="2:11" ht="15.75" x14ac:dyDescent="0.2">
      <c r="B101" s="4">
        <v>95</v>
      </c>
      <c r="C101" s="67"/>
      <c r="D101" s="68"/>
      <c r="E101" s="67"/>
      <c r="F101" s="68"/>
      <c r="G101" s="20">
        <f t="shared" si="11"/>
        <v>1</v>
      </c>
      <c r="H101" s="20">
        <f t="shared" si="12"/>
        <v>0</v>
      </c>
      <c r="I101" s="22">
        <f t="shared" si="10"/>
        <v>0</v>
      </c>
      <c r="J101" s="5">
        <f>Calcoli!I105</f>
        <v>0</v>
      </c>
      <c r="K101" s="5">
        <f>IF(B101&lt;='Dati bolletta'!$C$33,(J101*1.1)+'Dati bolletta'!$C$29/'Dati bolletta'!$C$33,0)</f>
        <v>0</v>
      </c>
    </row>
    <row r="102" spans="2:11" ht="15.75" x14ac:dyDescent="0.2">
      <c r="B102" s="4">
        <v>96</v>
      </c>
      <c r="C102" s="67"/>
      <c r="D102" s="68"/>
      <c r="E102" s="67"/>
      <c r="F102" s="68"/>
      <c r="G102" s="20">
        <f t="shared" si="11"/>
        <v>1</v>
      </c>
      <c r="H102" s="20">
        <f t="shared" si="12"/>
        <v>0</v>
      </c>
      <c r="I102" s="22">
        <f t="shared" si="10"/>
        <v>0</v>
      </c>
      <c r="J102" s="5">
        <f>Calcoli!I106</f>
        <v>0</v>
      </c>
      <c r="K102" s="5">
        <f>IF(B102&lt;='Dati bolletta'!$C$33,(J102*1.1)+'Dati bolletta'!$C$29/'Dati bolletta'!$C$33,0)</f>
        <v>0</v>
      </c>
    </row>
    <row r="103" spans="2:11" ht="15.75" x14ac:dyDescent="0.2">
      <c r="B103" s="4">
        <v>97</v>
      </c>
      <c r="C103" s="67"/>
      <c r="D103" s="68"/>
      <c r="E103" s="67"/>
      <c r="F103" s="68"/>
      <c r="G103" s="20">
        <f t="shared" si="11"/>
        <v>1</v>
      </c>
      <c r="H103" s="20">
        <f t="shared" si="12"/>
        <v>0</v>
      </c>
      <c r="I103" s="22">
        <f t="shared" si="10"/>
        <v>0</v>
      </c>
      <c r="J103" s="5">
        <f>Calcoli!I107</f>
        <v>0</v>
      </c>
      <c r="K103" s="5">
        <f>IF(B103&lt;='Dati bolletta'!$C$33,(J103*1.1)+'Dati bolletta'!$C$29/'Dati bolletta'!$C$33,0)</f>
        <v>0</v>
      </c>
    </row>
    <row r="104" spans="2:11" ht="15.75" x14ac:dyDescent="0.2">
      <c r="B104" s="4">
        <v>98</v>
      </c>
      <c r="C104" s="67"/>
      <c r="D104" s="68"/>
      <c r="E104" s="67"/>
      <c r="F104" s="68"/>
      <c r="G104" s="20">
        <f t="shared" si="11"/>
        <v>1</v>
      </c>
      <c r="H104" s="20">
        <f t="shared" si="12"/>
        <v>0</v>
      </c>
      <c r="I104" s="22">
        <f t="shared" si="10"/>
        <v>0</v>
      </c>
      <c r="J104" s="5">
        <f>Calcoli!I108</f>
        <v>0</v>
      </c>
      <c r="K104" s="5">
        <f>IF(B104&lt;='Dati bolletta'!$C$33,(J104*1.1)+'Dati bolletta'!$C$29/'Dati bolletta'!$C$33,0)</f>
        <v>0</v>
      </c>
    </row>
    <row r="105" spans="2:11" ht="15.75" x14ac:dyDescent="0.2">
      <c r="B105" s="4">
        <v>99</v>
      </c>
      <c r="C105" s="67"/>
      <c r="D105" s="68"/>
      <c r="E105" s="67"/>
      <c r="F105" s="68"/>
      <c r="G105" s="20">
        <f t="shared" si="11"/>
        <v>1</v>
      </c>
      <c r="H105" s="20">
        <f t="shared" si="12"/>
        <v>0</v>
      </c>
      <c r="I105" s="22">
        <f t="shared" si="10"/>
        <v>0</v>
      </c>
      <c r="J105" s="5">
        <f>Calcoli!I109</f>
        <v>0</v>
      </c>
      <c r="K105" s="5">
        <f>IF(B105&lt;='Dati bolletta'!$C$33,(J105*1.1)+'Dati bolletta'!$C$29/'Dati bolletta'!$C$33,0)</f>
        <v>0</v>
      </c>
    </row>
    <row r="106" spans="2:11" ht="15.75" x14ac:dyDescent="0.2">
      <c r="B106" s="4">
        <v>100</v>
      </c>
      <c r="C106" s="67"/>
      <c r="D106" s="68"/>
      <c r="E106" s="67"/>
      <c r="F106" s="68"/>
      <c r="G106" s="20">
        <f t="shared" si="11"/>
        <v>1</v>
      </c>
      <c r="H106" s="20">
        <f t="shared" si="12"/>
        <v>0</v>
      </c>
      <c r="I106" s="22">
        <f t="shared" si="10"/>
        <v>0</v>
      </c>
      <c r="J106" s="5">
        <f>Calcoli!I110</f>
        <v>0</v>
      </c>
      <c r="K106" s="5">
        <f>IF(B106&lt;='Dati bolletta'!$C$33,(J106*1.1)+'Dati bolletta'!$C$29/'Dati bolletta'!$C$33,0)</f>
        <v>0</v>
      </c>
    </row>
    <row r="107" spans="2:11" ht="15.75" x14ac:dyDescent="0.2">
      <c r="B107" s="4">
        <v>101</v>
      </c>
      <c r="C107" s="67"/>
      <c r="D107" s="68"/>
      <c r="E107" s="67"/>
      <c r="F107" s="68"/>
      <c r="G107" s="20">
        <f t="shared" si="11"/>
        <v>1</v>
      </c>
      <c r="H107" s="20">
        <f t="shared" si="12"/>
        <v>0</v>
      </c>
      <c r="I107" s="22">
        <f t="shared" si="10"/>
        <v>0</v>
      </c>
      <c r="J107" s="5">
        <f>Calcoli!I111</f>
        <v>0</v>
      </c>
      <c r="K107" s="5">
        <f>IF(B107&lt;='Dati bolletta'!$C$33,(J107*1.1)+'Dati bolletta'!$C$29/'Dati bolletta'!$C$33,0)</f>
        <v>0</v>
      </c>
    </row>
    <row r="108" spans="2:11" ht="15.75" x14ac:dyDescent="0.2">
      <c r="B108" s="4">
        <v>102</v>
      </c>
      <c r="C108" s="67"/>
      <c r="D108" s="68"/>
      <c r="E108" s="67"/>
      <c r="F108" s="68"/>
      <c r="G108" s="20">
        <f t="shared" si="11"/>
        <v>1</v>
      </c>
      <c r="H108" s="20">
        <f t="shared" si="12"/>
        <v>0</v>
      </c>
      <c r="I108" s="22">
        <f t="shared" si="10"/>
        <v>0</v>
      </c>
      <c r="J108" s="5">
        <f>Calcoli!I112</f>
        <v>0</v>
      </c>
      <c r="K108" s="5">
        <f>IF(B108&lt;='Dati bolletta'!$C$33,(J108*1.1)+'Dati bolletta'!$C$29/'Dati bolletta'!$C$33,0)</f>
        <v>0</v>
      </c>
    </row>
    <row r="109" spans="2:11" ht="15.75" x14ac:dyDescent="0.2">
      <c r="B109" s="4">
        <v>103</v>
      </c>
      <c r="C109" s="67"/>
      <c r="D109" s="68"/>
      <c r="E109" s="67"/>
      <c r="F109" s="68"/>
      <c r="G109" s="20">
        <f t="shared" si="11"/>
        <v>1</v>
      </c>
      <c r="H109" s="20">
        <f t="shared" si="12"/>
        <v>0</v>
      </c>
      <c r="I109" s="22">
        <f t="shared" si="10"/>
        <v>0</v>
      </c>
      <c r="J109" s="5">
        <f>Calcoli!I113</f>
        <v>0</v>
      </c>
      <c r="K109" s="5">
        <f>IF(B109&lt;='Dati bolletta'!$C$33,(J109*1.1)+'Dati bolletta'!$C$29/'Dati bolletta'!$C$33,0)</f>
        <v>0</v>
      </c>
    </row>
    <row r="110" spans="2:11" ht="15.75" x14ac:dyDescent="0.2">
      <c r="B110" s="4">
        <v>104</v>
      </c>
      <c r="C110" s="67"/>
      <c r="D110" s="68"/>
      <c r="E110" s="67"/>
      <c r="F110" s="68"/>
      <c r="G110" s="20">
        <f t="shared" si="11"/>
        <v>1</v>
      </c>
      <c r="H110" s="20">
        <f t="shared" si="12"/>
        <v>0</v>
      </c>
      <c r="I110" s="22">
        <f t="shared" si="10"/>
        <v>0</v>
      </c>
      <c r="J110" s="5">
        <f>Calcoli!I114</f>
        <v>0</v>
      </c>
      <c r="K110" s="5">
        <f>IF(B110&lt;='Dati bolletta'!$C$33,(J110*1.1)+'Dati bolletta'!$C$29/'Dati bolletta'!$C$33,0)</f>
        <v>0</v>
      </c>
    </row>
    <row r="111" spans="2:11" ht="15.75" x14ac:dyDescent="0.2">
      <c r="B111" s="4">
        <v>105</v>
      </c>
      <c r="C111" s="67"/>
      <c r="D111" s="68"/>
      <c r="E111" s="67"/>
      <c r="F111" s="68"/>
      <c r="G111" s="20">
        <f t="shared" si="11"/>
        <v>1</v>
      </c>
      <c r="H111" s="20">
        <f t="shared" si="12"/>
        <v>0</v>
      </c>
      <c r="I111" s="22">
        <f t="shared" si="10"/>
        <v>0</v>
      </c>
      <c r="J111" s="5">
        <f>Calcoli!I115</f>
        <v>0</v>
      </c>
      <c r="K111" s="5">
        <f>IF(B111&lt;='Dati bolletta'!$C$33,(J111*1.1)+'Dati bolletta'!$C$29/'Dati bolletta'!$C$33,0)</f>
        <v>0</v>
      </c>
    </row>
    <row r="112" spans="2:11" ht="15.75" x14ac:dyDescent="0.2">
      <c r="B112" s="4">
        <v>106</v>
      </c>
      <c r="C112" s="67"/>
      <c r="D112" s="68"/>
      <c r="E112" s="67"/>
      <c r="F112" s="68"/>
      <c r="G112" s="20">
        <f t="shared" si="11"/>
        <v>1</v>
      </c>
      <c r="H112" s="20">
        <f t="shared" si="12"/>
        <v>0</v>
      </c>
      <c r="I112" s="22">
        <f t="shared" si="10"/>
        <v>0</v>
      </c>
      <c r="J112" s="5">
        <f>Calcoli!I116</f>
        <v>0</v>
      </c>
      <c r="K112" s="5">
        <f>IF(B112&lt;='Dati bolletta'!$C$33,(J112*1.1)+'Dati bolletta'!$C$29/'Dati bolletta'!$C$33,0)</f>
        <v>0</v>
      </c>
    </row>
    <row r="113" spans="2:11" ht="15.75" x14ac:dyDescent="0.2">
      <c r="B113" s="4">
        <v>107</v>
      </c>
      <c r="C113" s="67"/>
      <c r="D113" s="68"/>
      <c r="E113" s="67"/>
      <c r="F113" s="68"/>
      <c r="G113" s="20">
        <f t="shared" si="11"/>
        <v>1</v>
      </c>
      <c r="H113" s="20">
        <f t="shared" si="12"/>
        <v>0</v>
      </c>
      <c r="I113" s="22">
        <f t="shared" si="10"/>
        <v>0</v>
      </c>
      <c r="J113" s="5">
        <f>Calcoli!I117</f>
        <v>0</v>
      </c>
      <c r="K113" s="5">
        <f>IF(B113&lt;='Dati bolletta'!$C$33,(J113*1.1)+'Dati bolletta'!$C$29/'Dati bolletta'!$C$33,0)</f>
        <v>0</v>
      </c>
    </row>
    <row r="114" spans="2:11" ht="15.75" x14ac:dyDescent="0.2">
      <c r="B114" s="4">
        <v>108</v>
      </c>
      <c r="C114" s="67"/>
      <c r="D114" s="68"/>
      <c r="E114" s="67"/>
      <c r="F114" s="68"/>
      <c r="G114" s="20">
        <f t="shared" si="11"/>
        <v>1</v>
      </c>
      <c r="H114" s="20">
        <f t="shared" si="12"/>
        <v>0</v>
      </c>
      <c r="I114" s="22">
        <f t="shared" si="10"/>
        <v>0</v>
      </c>
      <c r="J114" s="5">
        <f>Calcoli!I118</f>
        <v>0</v>
      </c>
      <c r="K114" s="5">
        <f>IF(B114&lt;='Dati bolletta'!$C$33,(J114*1.1)+'Dati bolletta'!$C$29/'Dati bolletta'!$C$33,0)</f>
        <v>0</v>
      </c>
    </row>
    <row r="115" spans="2:11" ht="15.75" x14ac:dyDescent="0.2">
      <c r="B115" s="4">
        <v>109</v>
      </c>
      <c r="C115" s="67"/>
      <c r="D115" s="68"/>
      <c r="E115" s="67"/>
      <c r="F115" s="68"/>
      <c r="G115" s="20">
        <f t="shared" si="11"/>
        <v>1</v>
      </c>
      <c r="H115" s="20">
        <f t="shared" si="12"/>
        <v>0</v>
      </c>
      <c r="I115" s="22">
        <f t="shared" si="10"/>
        <v>0</v>
      </c>
      <c r="J115" s="5">
        <f>Calcoli!I119</f>
        <v>0</v>
      </c>
      <c r="K115" s="5">
        <f>IF(B115&lt;='Dati bolletta'!$C$33,(J115*1.1)+'Dati bolletta'!$C$29/'Dati bolletta'!$C$33,0)</f>
        <v>0</v>
      </c>
    </row>
    <row r="116" spans="2:11" ht="15.75" x14ac:dyDescent="0.2">
      <c r="B116" s="4">
        <v>110</v>
      </c>
      <c r="C116" s="67"/>
      <c r="D116" s="68"/>
      <c r="E116" s="67"/>
      <c r="F116" s="68"/>
      <c r="G116" s="20">
        <f t="shared" si="11"/>
        <v>1</v>
      </c>
      <c r="H116" s="20">
        <f t="shared" si="12"/>
        <v>0</v>
      </c>
      <c r="I116" s="22">
        <f t="shared" si="10"/>
        <v>0</v>
      </c>
      <c r="J116" s="5">
        <f>Calcoli!I120</f>
        <v>0</v>
      </c>
      <c r="K116" s="5">
        <f>IF(B116&lt;='Dati bolletta'!$C$33,(J116*1.1)+'Dati bolletta'!$C$29/'Dati bolletta'!$C$33,0)</f>
        <v>0</v>
      </c>
    </row>
    <row r="117" spans="2:11" ht="15.75" x14ac:dyDescent="0.2">
      <c r="B117" s="4">
        <v>111</v>
      </c>
      <c r="C117" s="67"/>
      <c r="D117" s="68"/>
      <c r="E117" s="67"/>
      <c r="F117" s="68"/>
      <c r="G117" s="20">
        <f t="shared" si="11"/>
        <v>1</v>
      </c>
      <c r="H117" s="20">
        <f t="shared" si="12"/>
        <v>0</v>
      </c>
      <c r="I117" s="22">
        <f t="shared" si="10"/>
        <v>0</v>
      </c>
      <c r="J117" s="5">
        <f>Calcoli!I121</f>
        <v>0</v>
      </c>
      <c r="K117" s="5">
        <f>IF(B117&lt;='Dati bolletta'!$C$33,(J117*1.1)+'Dati bolletta'!$C$29/'Dati bolletta'!$C$33,0)</f>
        <v>0</v>
      </c>
    </row>
    <row r="118" spans="2:11" ht="15.75" x14ac:dyDescent="0.2">
      <c r="B118" s="4">
        <v>112</v>
      </c>
      <c r="C118" s="67"/>
      <c r="D118" s="68"/>
      <c r="E118" s="67"/>
      <c r="F118" s="68"/>
      <c r="G118" s="20">
        <f t="shared" si="11"/>
        <v>1</v>
      </c>
      <c r="H118" s="20">
        <f t="shared" si="12"/>
        <v>0</v>
      </c>
      <c r="I118" s="22">
        <f t="shared" si="10"/>
        <v>0</v>
      </c>
      <c r="J118" s="5">
        <f>Calcoli!I122</f>
        <v>0</v>
      </c>
      <c r="K118" s="5">
        <f>IF(B118&lt;='Dati bolletta'!$C$33,(J118*1.1)+'Dati bolletta'!$C$29/'Dati bolletta'!$C$33,0)</f>
        <v>0</v>
      </c>
    </row>
    <row r="119" spans="2:11" ht="15.75" x14ac:dyDescent="0.2">
      <c r="B119" s="4">
        <v>113</v>
      </c>
      <c r="C119" s="67"/>
      <c r="D119" s="68"/>
      <c r="E119" s="67"/>
      <c r="F119" s="68"/>
      <c r="G119" s="20">
        <f t="shared" si="11"/>
        <v>1</v>
      </c>
      <c r="H119" s="20">
        <f t="shared" si="12"/>
        <v>0</v>
      </c>
      <c r="I119" s="22">
        <f t="shared" si="10"/>
        <v>0</v>
      </c>
      <c r="J119" s="5">
        <f>Calcoli!I123</f>
        <v>0</v>
      </c>
      <c r="K119" s="5">
        <f>IF(B119&lt;='Dati bolletta'!$C$33,(J119*1.1)+'Dati bolletta'!$C$29/'Dati bolletta'!$C$33,0)</f>
        <v>0</v>
      </c>
    </row>
    <row r="120" spans="2:11" ht="15.75" x14ac:dyDescent="0.2">
      <c r="B120" s="4">
        <v>114</v>
      </c>
      <c r="C120" s="67"/>
      <c r="D120" s="68"/>
      <c r="E120" s="67"/>
      <c r="F120" s="68"/>
      <c r="G120" s="20">
        <f t="shared" si="11"/>
        <v>1</v>
      </c>
      <c r="H120" s="20">
        <f t="shared" si="12"/>
        <v>0</v>
      </c>
      <c r="I120" s="22">
        <f t="shared" si="10"/>
        <v>0</v>
      </c>
      <c r="J120" s="5">
        <f>Calcoli!I124</f>
        <v>0</v>
      </c>
      <c r="K120" s="5">
        <f>IF(B120&lt;='Dati bolletta'!$C$33,(J120*1.1)+'Dati bolletta'!$C$29/'Dati bolletta'!$C$33,0)</f>
        <v>0</v>
      </c>
    </row>
    <row r="121" spans="2:11" ht="15.75" x14ac:dyDescent="0.2">
      <c r="B121" s="4">
        <v>115</v>
      </c>
      <c r="C121" s="67"/>
      <c r="D121" s="68"/>
      <c r="E121" s="67"/>
      <c r="F121" s="68"/>
      <c r="G121" s="20">
        <f t="shared" si="11"/>
        <v>1</v>
      </c>
      <c r="H121" s="20">
        <f t="shared" si="12"/>
        <v>0</v>
      </c>
      <c r="I121" s="22">
        <f t="shared" si="10"/>
        <v>0</v>
      </c>
      <c r="J121" s="5">
        <f>Calcoli!I125</f>
        <v>0</v>
      </c>
      <c r="K121" s="5">
        <f>IF(B121&lt;='Dati bolletta'!$C$33,(J121*1.1)+'Dati bolletta'!$C$29/'Dati bolletta'!$C$33,0)</f>
        <v>0</v>
      </c>
    </row>
    <row r="122" spans="2:11" ht="15.75" x14ac:dyDescent="0.2">
      <c r="B122" s="4">
        <v>116</v>
      </c>
      <c r="C122" s="67"/>
      <c r="D122" s="68"/>
      <c r="E122" s="67"/>
      <c r="F122" s="68"/>
      <c r="G122" s="20">
        <f t="shared" si="11"/>
        <v>1</v>
      </c>
      <c r="H122" s="20">
        <f t="shared" si="12"/>
        <v>0</v>
      </c>
      <c r="I122" s="22">
        <f t="shared" si="10"/>
        <v>0</v>
      </c>
      <c r="J122" s="5">
        <f>Calcoli!I126</f>
        <v>0</v>
      </c>
      <c r="K122" s="5">
        <f>IF(B122&lt;='Dati bolletta'!$C$33,(J122*1.1)+'Dati bolletta'!$C$29/'Dati bolletta'!$C$33,0)</f>
        <v>0</v>
      </c>
    </row>
    <row r="123" spans="2:11" ht="15.75" x14ac:dyDescent="0.2">
      <c r="B123" s="4">
        <v>117</v>
      </c>
      <c r="C123" s="67"/>
      <c r="D123" s="68"/>
      <c r="E123" s="67"/>
      <c r="F123" s="68"/>
      <c r="G123" s="20">
        <f t="shared" si="11"/>
        <v>1</v>
      </c>
      <c r="H123" s="20">
        <f t="shared" si="12"/>
        <v>0</v>
      </c>
      <c r="I123" s="22">
        <f t="shared" si="10"/>
        <v>0</v>
      </c>
      <c r="J123" s="5">
        <f>Calcoli!I127</f>
        <v>0</v>
      </c>
      <c r="K123" s="5">
        <f>IF(B123&lt;='Dati bolletta'!$C$33,(J123*1.1)+'Dati bolletta'!$C$29/'Dati bolletta'!$C$33,0)</f>
        <v>0</v>
      </c>
    </row>
    <row r="124" spans="2:11" ht="15.75" x14ac:dyDescent="0.2">
      <c r="B124" s="4">
        <v>118</v>
      </c>
      <c r="C124" s="67"/>
      <c r="D124" s="68"/>
      <c r="E124" s="67"/>
      <c r="F124" s="68"/>
      <c r="G124" s="20">
        <f t="shared" si="11"/>
        <v>1</v>
      </c>
      <c r="H124" s="20">
        <f t="shared" si="12"/>
        <v>0</v>
      </c>
      <c r="I124" s="22">
        <f t="shared" si="10"/>
        <v>0</v>
      </c>
      <c r="J124" s="5">
        <f>Calcoli!I128</f>
        <v>0</v>
      </c>
      <c r="K124" s="5">
        <f>IF(B124&lt;='Dati bolletta'!$C$33,(J124*1.1)+'Dati bolletta'!$C$29/'Dati bolletta'!$C$33,0)</f>
        <v>0</v>
      </c>
    </row>
    <row r="125" spans="2:11" ht="15.75" x14ac:dyDescent="0.2">
      <c r="B125" s="4">
        <v>119</v>
      </c>
      <c r="C125" s="67"/>
      <c r="D125" s="68"/>
      <c r="E125" s="67"/>
      <c r="F125" s="68"/>
      <c r="G125" s="20">
        <f t="shared" si="11"/>
        <v>1</v>
      </c>
      <c r="H125" s="20">
        <f t="shared" si="12"/>
        <v>0</v>
      </c>
      <c r="I125" s="22">
        <f t="shared" si="10"/>
        <v>0</v>
      </c>
      <c r="J125" s="5">
        <f>Calcoli!I129</f>
        <v>0</v>
      </c>
      <c r="K125" s="5">
        <f>IF(B125&lt;='Dati bolletta'!$C$33,(J125*1.1)+'Dati bolletta'!$C$29/'Dati bolletta'!$C$33,0)</f>
        <v>0</v>
      </c>
    </row>
    <row r="126" spans="2:11" ht="15.75" x14ac:dyDescent="0.2">
      <c r="B126" s="4">
        <v>120</v>
      </c>
      <c r="C126" s="67"/>
      <c r="D126" s="68"/>
      <c r="E126" s="67"/>
      <c r="F126" s="68"/>
      <c r="G126" s="20">
        <f t="shared" si="11"/>
        <v>1</v>
      </c>
      <c r="H126" s="20">
        <f t="shared" si="12"/>
        <v>0</v>
      </c>
      <c r="I126" s="22">
        <f t="shared" si="10"/>
        <v>0</v>
      </c>
      <c r="J126" s="5">
        <f>Calcoli!I130</f>
        <v>0</v>
      </c>
      <c r="K126" s="5">
        <f>IF(B126&lt;='Dati bolletta'!$C$33,(J126*1.1)+'Dati bolletta'!$C$29/'Dati bolletta'!$C$33,0)</f>
        <v>0</v>
      </c>
    </row>
    <row r="127" spans="2:11" ht="15.75" x14ac:dyDescent="0.2">
      <c r="B127" s="4">
        <v>121</v>
      </c>
      <c r="C127" s="67"/>
      <c r="D127" s="68"/>
      <c r="E127" s="67"/>
      <c r="F127" s="68"/>
      <c r="G127" s="20">
        <f t="shared" si="11"/>
        <v>1</v>
      </c>
      <c r="H127" s="20">
        <f t="shared" si="12"/>
        <v>0</v>
      </c>
      <c r="I127" s="22">
        <f t="shared" si="10"/>
        <v>0</v>
      </c>
      <c r="J127" s="5">
        <f>Calcoli!I131</f>
        <v>0</v>
      </c>
      <c r="K127" s="5">
        <f>IF(B127&lt;='Dati bolletta'!$C$33,(J127*1.1)+'Dati bolletta'!$C$29/'Dati bolletta'!$C$33,0)</f>
        <v>0</v>
      </c>
    </row>
    <row r="128" spans="2:11" ht="15.75" x14ac:dyDescent="0.2">
      <c r="B128" s="4">
        <v>122</v>
      </c>
      <c r="C128" s="67"/>
      <c r="D128" s="68"/>
      <c r="E128" s="67"/>
      <c r="F128" s="68"/>
      <c r="G128" s="20">
        <f t="shared" si="11"/>
        <v>1</v>
      </c>
      <c r="H128" s="20">
        <f t="shared" si="12"/>
        <v>0</v>
      </c>
      <c r="I128" s="22">
        <f t="shared" si="10"/>
        <v>0</v>
      </c>
      <c r="J128" s="5">
        <f>Calcoli!I132</f>
        <v>0</v>
      </c>
      <c r="K128" s="5">
        <f>IF(B128&lt;='Dati bolletta'!$C$33,(J128*1.1)+'Dati bolletta'!$C$29/'Dati bolletta'!$C$33,0)</f>
        <v>0</v>
      </c>
    </row>
    <row r="129" spans="2:11" ht="15.75" x14ac:dyDescent="0.2">
      <c r="B129" s="4">
        <v>123</v>
      </c>
      <c r="C129" s="67"/>
      <c r="D129" s="68"/>
      <c r="E129" s="67"/>
      <c r="F129" s="68"/>
      <c r="G129" s="20">
        <f t="shared" si="11"/>
        <v>1</v>
      </c>
      <c r="H129" s="20">
        <f t="shared" si="12"/>
        <v>0</v>
      </c>
      <c r="I129" s="22">
        <f t="shared" si="10"/>
        <v>0</v>
      </c>
      <c r="J129" s="5">
        <f>Calcoli!I133</f>
        <v>0</v>
      </c>
      <c r="K129" s="5">
        <f>IF(B129&lt;='Dati bolletta'!$C$33,(J129*1.1)+'Dati bolletta'!$C$29/'Dati bolletta'!$C$33,0)</f>
        <v>0</v>
      </c>
    </row>
    <row r="130" spans="2:11" ht="15.75" x14ac:dyDescent="0.2">
      <c r="B130" s="4">
        <v>124</v>
      </c>
      <c r="C130" s="67"/>
      <c r="D130" s="68"/>
      <c r="E130" s="67"/>
      <c r="F130" s="68"/>
      <c r="G130" s="20">
        <f t="shared" si="11"/>
        <v>1</v>
      </c>
      <c r="H130" s="20">
        <f t="shared" si="12"/>
        <v>0</v>
      </c>
      <c r="I130" s="22">
        <f t="shared" si="10"/>
        <v>0</v>
      </c>
      <c r="J130" s="5">
        <f>Calcoli!I134</f>
        <v>0</v>
      </c>
      <c r="K130" s="5">
        <f>IF(B130&lt;='Dati bolletta'!$C$33,(J130*1.1)+'Dati bolletta'!$C$29/'Dati bolletta'!$C$33,0)</f>
        <v>0</v>
      </c>
    </row>
    <row r="131" spans="2:11" ht="15.75" x14ac:dyDescent="0.2">
      <c r="B131" s="4">
        <v>125</v>
      </c>
      <c r="C131" s="67"/>
      <c r="D131" s="68"/>
      <c r="E131" s="67"/>
      <c r="F131" s="68"/>
      <c r="G131" s="20">
        <f t="shared" si="11"/>
        <v>1</v>
      </c>
      <c r="H131" s="20">
        <f t="shared" si="12"/>
        <v>0</v>
      </c>
      <c r="I131" s="22">
        <f t="shared" si="10"/>
        <v>0</v>
      </c>
      <c r="J131" s="5">
        <f>Calcoli!I135</f>
        <v>0</v>
      </c>
      <c r="K131" s="5">
        <f>IF(B131&lt;='Dati bolletta'!$C$33,(J131*1.1)+'Dati bolletta'!$C$29/'Dati bolletta'!$C$33,0)</f>
        <v>0</v>
      </c>
    </row>
    <row r="132" spans="2:11" ht="15.75" x14ac:dyDescent="0.2">
      <c r="B132" s="4">
        <v>126</v>
      </c>
      <c r="C132" s="67"/>
      <c r="D132" s="68"/>
      <c r="E132" s="67"/>
      <c r="F132" s="68"/>
      <c r="G132" s="20">
        <f t="shared" si="11"/>
        <v>1</v>
      </c>
      <c r="H132" s="20">
        <f t="shared" si="12"/>
        <v>0</v>
      </c>
      <c r="I132" s="22">
        <f t="shared" si="10"/>
        <v>0</v>
      </c>
      <c r="J132" s="5">
        <f>Calcoli!I136</f>
        <v>0</v>
      </c>
      <c r="K132" s="5">
        <f>IF(B132&lt;='Dati bolletta'!$C$33,(J132*1.1)+'Dati bolletta'!$C$29/'Dati bolletta'!$C$33,0)</f>
        <v>0</v>
      </c>
    </row>
    <row r="133" spans="2:11" ht="15.75" x14ac:dyDescent="0.2">
      <c r="B133" s="4">
        <v>127</v>
      </c>
      <c r="C133" s="67"/>
      <c r="D133" s="68"/>
      <c r="E133" s="67"/>
      <c r="F133" s="68"/>
      <c r="G133" s="20">
        <f t="shared" si="11"/>
        <v>1</v>
      </c>
      <c r="H133" s="20">
        <f t="shared" si="12"/>
        <v>0</v>
      </c>
      <c r="I133" s="22">
        <f t="shared" si="10"/>
        <v>0</v>
      </c>
      <c r="J133" s="5">
        <f>Calcoli!I137</f>
        <v>0</v>
      </c>
      <c r="K133" s="5">
        <f>IF(B133&lt;='Dati bolletta'!$C$33,(J133*1.1)+'Dati bolletta'!$C$29/'Dati bolletta'!$C$33,0)</f>
        <v>0</v>
      </c>
    </row>
    <row r="134" spans="2:11" ht="15.75" x14ac:dyDescent="0.2">
      <c r="B134" s="4">
        <v>128</v>
      </c>
      <c r="C134" s="67"/>
      <c r="D134" s="68"/>
      <c r="E134" s="67"/>
      <c r="F134" s="68"/>
      <c r="G134" s="20">
        <f t="shared" si="11"/>
        <v>1</v>
      </c>
      <c r="H134" s="20">
        <f t="shared" si="12"/>
        <v>0</v>
      </c>
      <c r="I134" s="22">
        <f t="shared" si="10"/>
        <v>0</v>
      </c>
      <c r="J134" s="5">
        <f>Calcoli!I138</f>
        <v>0</v>
      </c>
      <c r="K134" s="5">
        <f>IF(B134&lt;='Dati bolletta'!$C$33,(J134*1.1)+'Dati bolletta'!$C$29/'Dati bolletta'!$C$33,0)</f>
        <v>0</v>
      </c>
    </row>
    <row r="135" spans="2:11" ht="15.75" x14ac:dyDescent="0.2">
      <c r="B135" s="4">
        <v>129</v>
      </c>
      <c r="C135" s="67"/>
      <c r="D135" s="68"/>
      <c r="E135" s="67"/>
      <c r="F135" s="68"/>
      <c r="G135" s="20">
        <f t="shared" si="11"/>
        <v>1</v>
      </c>
      <c r="H135" s="20">
        <f t="shared" si="12"/>
        <v>0</v>
      </c>
      <c r="I135" s="22">
        <f t="shared" si="10"/>
        <v>0</v>
      </c>
      <c r="J135" s="5">
        <f>Calcoli!I139</f>
        <v>0</v>
      </c>
      <c r="K135" s="5">
        <f>IF(B135&lt;='Dati bolletta'!$C$33,(J135*1.1)+'Dati bolletta'!$C$29/'Dati bolletta'!$C$33,0)</f>
        <v>0</v>
      </c>
    </row>
    <row r="136" spans="2:11" ht="15.75" x14ac:dyDescent="0.2">
      <c r="B136" s="4">
        <v>130</v>
      </c>
      <c r="C136" s="67"/>
      <c r="D136" s="68"/>
      <c r="E136" s="67"/>
      <c r="F136" s="68"/>
      <c r="G136" s="20">
        <f t="shared" si="11"/>
        <v>1</v>
      </c>
      <c r="H136" s="20">
        <f t="shared" si="12"/>
        <v>0</v>
      </c>
      <c r="I136" s="22">
        <f t="shared" si="10"/>
        <v>0</v>
      </c>
      <c r="J136" s="5">
        <f>Calcoli!I140</f>
        <v>0</v>
      </c>
      <c r="K136" s="5">
        <f>IF(B136&lt;='Dati bolletta'!$C$33,(J136*1.1)+'Dati bolletta'!$C$29/'Dati bolletta'!$C$33,0)</f>
        <v>0</v>
      </c>
    </row>
    <row r="137" spans="2:11" ht="15.75" x14ac:dyDescent="0.2">
      <c r="B137" s="4">
        <v>131</v>
      </c>
      <c r="C137" s="67"/>
      <c r="D137" s="68"/>
      <c r="E137" s="67"/>
      <c r="F137" s="68"/>
      <c r="G137" s="20">
        <f t="shared" si="11"/>
        <v>1</v>
      </c>
      <c r="H137" s="20">
        <f t="shared" si="12"/>
        <v>0</v>
      </c>
      <c r="I137" s="22">
        <f t="shared" si="10"/>
        <v>0</v>
      </c>
      <c r="J137" s="5">
        <f>Calcoli!I141</f>
        <v>0</v>
      </c>
      <c r="K137" s="5">
        <f>IF(B137&lt;='Dati bolletta'!$C$33,(J137*1.1)+'Dati bolletta'!$C$29/'Dati bolletta'!$C$33,0)</f>
        <v>0</v>
      </c>
    </row>
    <row r="138" spans="2:11" ht="15.75" x14ac:dyDescent="0.2">
      <c r="B138" s="4">
        <v>132</v>
      </c>
      <c r="C138" s="67"/>
      <c r="D138" s="68"/>
      <c r="E138" s="67"/>
      <c r="F138" s="68"/>
      <c r="G138" s="20">
        <f t="shared" si="11"/>
        <v>1</v>
      </c>
      <c r="H138" s="20">
        <f t="shared" si="12"/>
        <v>0</v>
      </c>
      <c r="I138" s="22">
        <f t="shared" si="10"/>
        <v>0</v>
      </c>
      <c r="J138" s="5">
        <f>Calcoli!I142</f>
        <v>0</v>
      </c>
      <c r="K138" s="5">
        <f>IF(B138&lt;='Dati bolletta'!$C$33,(J138*1.1)+'Dati bolletta'!$C$29/'Dati bolletta'!$C$33,0)</f>
        <v>0</v>
      </c>
    </row>
    <row r="139" spans="2:11" ht="15.75" x14ac:dyDescent="0.2">
      <c r="B139" s="4">
        <v>133</v>
      </c>
      <c r="C139" s="67"/>
      <c r="D139" s="68"/>
      <c r="E139" s="67"/>
      <c r="F139" s="68"/>
      <c r="G139" s="20">
        <f t="shared" si="11"/>
        <v>1</v>
      </c>
      <c r="H139" s="20">
        <f t="shared" si="12"/>
        <v>0</v>
      </c>
      <c r="I139" s="22">
        <f t="shared" si="10"/>
        <v>0</v>
      </c>
      <c r="J139" s="5">
        <f>Calcoli!I143</f>
        <v>0</v>
      </c>
      <c r="K139" s="5">
        <f>IF(B139&lt;='Dati bolletta'!$C$33,(J139*1.1)+'Dati bolletta'!$C$29/'Dati bolletta'!$C$33,0)</f>
        <v>0</v>
      </c>
    </row>
    <row r="140" spans="2:11" ht="15.75" x14ac:dyDescent="0.2">
      <c r="B140" s="4">
        <v>134</v>
      </c>
      <c r="C140" s="67"/>
      <c r="D140" s="68"/>
      <c r="E140" s="67"/>
      <c r="F140" s="68"/>
      <c r="G140" s="20">
        <f t="shared" si="11"/>
        <v>1</v>
      </c>
      <c r="H140" s="20">
        <f t="shared" si="12"/>
        <v>0</v>
      </c>
      <c r="I140" s="22">
        <f t="shared" si="10"/>
        <v>0</v>
      </c>
      <c r="J140" s="5">
        <f>Calcoli!I144</f>
        <v>0</v>
      </c>
      <c r="K140" s="5">
        <f>IF(B140&lt;='Dati bolletta'!$C$33,(J140*1.1)+'Dati bolletta'!$C$29/'Dati bolletta'!$C$33,0)</f>
        <v>0</v>
      </c>
    </row>
    <row r="141" spans="2:11" ht="15.75" x14ac:dyDescent="0.2">
      <c r="B141" s="4">
        <v>135</v>
      </c>
      <c r="C141" s="67"/>
      <c r="D141" s="68"/>
      <c r="E141" s="67"/>
      <c r="F141" s="68"/>
      <c r="G141" s="20">
        <f t="shared" si="11"/>
        <v>1</v>
      </c>
      <c r="H141" s="20">
        <f t="shared" si="12"/>
        <v>0</v>
      </c>
      <c r="I141" s="22">
        <f t="shared" si="10"/>
        <v>0</v>
      </c>
      <c r="J141" s="5">
        <f>Calcoli!I145</f>
        <v>0</v>
      </c>
      <c r="K141" s="5">
        <f>IF(B141&lt;='Dati bolletta'!$C$33,(J141*1.1)+'Dati bolletta'!$C$29/'Dati bolletta'!$C$33,0)</f>
        <v>0</v>
      </c>
    </row>
    <row r="142" spans="2:11" ht="15.75" x14ac:dyDescent="0.2">
      <c r="B142" s="4">
        <v>136</v>
      </c>
      <c r="C142" s="67"/>
      <c r="D142" s="68"/>
      <c r="E142" s="67"/>
      <c r="F142" s="68"/>
      <c r="G142" s="20">
        <f t="shared" si="11"/>
        <v>1</v>
      </c>
      <c r="H142" s="20">
        <f t="shared" si="12"/>
        <v>0</v>
      </c>
      <c r="I142" s="22">
        <f t="shared" si="10"/>
        <v>0</v>
      </c>
      <c r="J142" s="5">
        <f>Calcoli!I146</f>
        <v>0</v>
      </c>
      <c r="K142" s="5">
        <f>IF(B142&lt;='Dati bolletta'!$C$33,(J142*1.1)+'Dati bolletta'!$C$29/'Dati bolletta'!$C$33,0)</f>
        <v>0</v>
      </c>
    </row>
    <row r="143" spans="2:11" ht="15.75" x14ac:dyDescent="0.2">
      <c r="B143" s="4">
        <v>137</v>
      </c>
      <c r="C143" s="67"/>
      <c r="D143" s="68"/>
      <c r="E143" s="67"/>
      <c r="F143" s="68"/>
      <c r="G143" s="20">
        <f t="shared" si="11"/>
        <v>1</v>
      </c>
      <c r="H143" s="20">
        <f t="shared" si="12"/>
        <v>0</v>
      </c>
      <c r="I143" s="22">
        <f t="shared" si="10"/>
        <v>0</v>
      </c>
      <c r="J143" s="5">
        <f>Calcoli!I147</f>
        <v>0</v>
      </c>
      <c r="K143" s="5">
        <f>IF(B143&lt;='Dati bolletta'!$C$33,(J143*1.1)+'Dati bolletta'!$C$29/'Dati bolletta'!$C$33,0)</f>
        <v>0</v>
      </c>
    </row>
    <row r="144" spans="2:11" ht="15.75" x14ac:dyDescent="0.2">
      <c r="B144" s="4">
        <v>138</v>
      </c>
      <c r="C144" s="67"/>
      <c r="D144" s="68"/>
      <c r="E144" s="67"/>
      <c r="F144" s="68"/>
      <c r="G144" s="20">
        <f t="shared" si="11"/>
        <v>1</v>
      </c>
      <c r="H144" s="20">
        <f t="shared" si="12"/>
        <v>0</v>
      </c>
      <c r="I144" s="22">
        <f t="shared" si="10"/>
        <v>0</v>
      </c>
      <c r="J144" s="5">
        <f>Calcoli!I148</f>
        <v>0</v>
      </c>
      <c r="K144" s="5">
        <f>IF(B144&lt;='Dati bolletta'!$C$33,(J144*1.1)+'Dati bolletta'!$C$29/'Dati bolletta'!$C$33,0)</f>
        <v>0</v>
      </c>
    </row>
    <row r="145" spans="2:11" ht="15.75" x14ac:dyDescent="0.2">
      <c r="B145" s="4">
        <v>139</v>
      </c>
      <c r="C145" s="67"/>
      <c r="D145" s="68"/>
      <c r="E145" s="67"/>
      <c r="F145" s="68"/>
      <c r="G145" s="20">
        <f t="shared" si="11"/>
        <v>1</v>
      </c>
      <c r="H145" s="20">
        <f t="shared" si="12"/>
        <v>0</v>
      </c>
      <c r="I145" s="22">
        <f t="shared" si="10"/>
        <v>0</v>
      </c>
      <c r="J145" s="5">
        <f>Calcoli!I149</f>
        <v>0</v>
      </c>
      <c r="K145" s="5">
        <f>IF(B145&lt;='Dati bolletta'!$C$33,(J145*1.1)+'Dati bolletta'!$C$29/'Dati bolletta'!$C$33,0)</f>
        <v>0</v>
      </c>
    </row>
    <row r="146" spans="2:11" ht="15.75" x14ac:dyDescent="0.2">
      <c r="B146" s="4">
        <v>140</v>
      </c>
      <c r="C146" s="67"/>
      <c r="D146" s="68"/>
      <c r="E146" s="67"/>
      <c r="F146" s="68"/>
      <c r="G146" s="20">
        <f t="shared" si="11"/>
        <v>1</v>
      </c>
      <c r="H146" s="20">
        <f t="shared" si="12"/>
        <v>0</v>
      </c>
      <c r="I146" s="22">
        <f t="shared" ref="I146:I209" si="13">H146/G146</f>
        <v>0</v>
      </c>
      <c r="J146" s="5">
        <f>Calcoli!I150</f>
        <v>0</v>
      </c>
      <c r="K146" s="5">
        <f>IF(B146&lt;='Dati bolletta'!$C$33,(J146*1.1)+'Dati bolletta'!$C$29/'Dati bolletta'!$C$33,0)</f>
        <v>0</v>
      </c>
    </row>
    <row r="147" spans="2:11" ht="15.75" x14ac:dyDescent="0.2">
      <c r="B147" s="4">
        <v>141</v>
      </c>
      <c r="C147" s="67"/>
      <c r="D147" s="68"/>
      <c r="E147" s="67"/>
      <c r="F147" s="68"/>
      <c r="G147" s="20">
        <f t="shared" ref="G147:G210" si="14">(E147-C147)+1</f>
        <v>1</v>
      </c>
      <c r="H147" s="20">
        <f t="shared" ref="H147:H210" si="15">F147-D147</f>
        <v>0</v>
      </c>
      <c r="I147" s="22">
        <f t="shared" si="13"/>
        <v>0</v>
      </c>
      <c r="J147" s="5">
        <f>Calcoli!I151</f>
        <v>0</v>
      </c>
      <c r="K147" s="5">
        <f>IF(B147&lt;='Dati bolletta'!$C$33,(J147*1.1)+'Dati bolletta'!$C$29/'Dati bolletta'!$C$33,0)</f>
        <v>0</v>
      </c>
    </row>
    <row r="148" spans="2:11" ht="15.75" x14ac:dyDescent="0.2">
      <c r="B148" s="4">
        <v>142</v>
      </c>
      <c r="C148" s="67"/>
      <c r="D148" s="68"/>
      <c r="E148" s="67"/>
      <c r="F148" s="68"/>
      <c r="G148" s="20">
        <f t="shared" si="14"/>
        <v>1</v>
      </c>
      <c r="H148" s="20">
        <f t="shared" si="15"/>
        <v>0</v>
      </c>
      <c r="I148" s="22">
        <f t="shared" si="13"/>
        <v>0</v>
      </c>
      <c r="J148" s="5">
        <f>Calcoli!I152</f>
        <v>0</v>
      </c>
      <c r="K148" s="5">
        <f>IF(B148&lt;='Dati bolletta'!$C$33,(J148*1.1)+'Dati bolletta'!$C$29/'Dati bolletta'!$C$33,0)</f>
        <v>0</v>
      </c>
    </row>
    <row r="149" spans="2:11" ht="15.75" x14ac:dyDescent="0.2">
      <c r="B149" s="4">
        <v>143</v>
      </c>
      <c r="C149" s="67"/>
      <c r="D149" s="68"/>
      <c r="E149" s="67"/>
      <c r="F149" s="68"/>
      <c r="G149" s="20">
        <f t="shared" si="14"/>
        <v>1</v>
      </c>
      <c r="H149" s="20">
        <f t="shared" si="15"/>
        <v>0</v>
      </c>
      <c r="I149" s="22">
        <f t="shared" si="13"/>
        <v>0</v>
      </c>
      <c r="J149" s="5">
        <f>Calcoli!I153</f>
        <v>0</v>
      </c>
      <c r="K149" s="5">
        <f>IF(B149&lt;='Dati bolletta'!$C$33,(J149*1.1)+'Dati bolletta'!$C$29/'Dati bolletta'!$C$33,0)</f>
        <v>0</v>
      </c>
    </row>
    <row r="150" spans="2:11" ht="15.75" x14ac:dyDescent="0.2">
      <c r="B150" s="4">
        <v>144</v>
      </c>
      <c r="C150" s="67"/>
      <c r="D150" s="68"/>
      <c r="E150" s="67"/>
      <c r="F150" s="68"/>
      <c r="G150" s="20">
        <f t="shared" si="14"/>
        <v>1</v>
      </c>
      <c r="H150" s="20">
        <f t="shared" si="15"/>
        <v>0</v>
      </c>
      <c r="I150" s="22">
        <f t="shared" si="13"/>
        <v>0</v>
      </c>
      <c r="J150" s="5">
        <f>Calcoli!I154</f>
        <v>0</v>
      </c>
      <c r="K150" s="5">
        <f>IF(B150&lt;='Dati bolletta'!$C$33,(J150*1.1)+'Dati bolletta'!$C$29/'Dati bolletta'!$C$33,0)</f>
        <v>0</v>
      </c>
    </row>
    <row r="151" spans="2:11" ht="15.75" x14ac:dyDescent="0.2">
      <c r="B151" s="4">
        <v>145</v>
      </c>
      <c r="C151" s="67"/>
      <c r="D151" s="68"/>
      <c r="E151" s="67"/>
      <c r="F151" s="68"/>
      <c r="G151" s="20">
        <f t="shared" si="14"/>
        <v>1</v>
      </c>
      <c r="H151" s="20">
        <f t="shared" si="15"/>
        <v>0</v>
      </c>
      <c r="I151" s="22">
        <f t="shared" si="13"/>
        <v>0</v>
      </c>
      <c r="J151" s="5">
        <f>Calcoli!I155</f>
        <v>0</v>
      </c>
      <c r="K151" s="5">
        <f>IF(B151&lt;='Dati bolletta'!$C$33,(J151*1.1)+'Dati bolletta'!$C$29/'Dati bolletta'!$C$33,0)</f>
        <v>0</v>
      </c>
    </row>
    <row r="152" spans="2:11" ht="15.75" x14ac:dyDescent="0.2">
      <c r="B152" s="4">
        <v>146</v>
      </c>
      <c r="C152" s="67"/>
      <c r="D152" s="68"/>
      <c r="E152" s="67"/>
      <c r="F152" s="68"/>
      <c r="G152" s="20">
        <f t="shared" si="14"/>
        <v>1</v>
      </c>
      <c r="H152" s="20">
        <f t="shared" si="15"/>
        <v>0</v>
      </c>
      <c r="I152" s="22">
        <f t="shared" si="13"/>
        <v>0</v>
      </c>
      <c r="J152" s="5">
        <f>Calcoli!I156</f>
        <v>0</v>
      </c>
      <c r="K152" s="5">
        <f>IF(B152&lt;='Dati bolletta'!$C$33,(J152*1.1)+'Dati bolletta'!$C$29/'Dati bolletta'!$C$33,0)</f>
        <v>0</v>
      </c>
    </row>
    <row r="153" spans="2:11" ht="15.75" x14ac:dyDescent="0.2">
      <c r="B153" s="4">
        <v>147</v>
      </c>
      <c r="C153" s="67"/>
      <c r="D153" s="68"/>
      <c r="E153" s="67"/>
      <c r="F153" s="68"/>
      <c r="G153" s="20">
        <f t="shared" si="14"/>
        <v>1</v>
      </c>
      <c r="H153" s="20">
        <f t="shared" si="15"/>
        <v>0</v>
      </c>
      <c r="I153" s="22">
        <f t="shared" si="13"/>
        <v>0</v>
      </c>
      <c r="J153" s="5">
        <f>Calcoli!I157</f>
        <v>0</v>
      </c>
      <c r="K153" s="5">
        <f>IF(B153&lt;='Dati bolletta'!$C$33,(J153*1.1)+'Dati bolletta'!$C$29/'Dati bolletta'!$C$33,0)</f>
        <v>0</v>
      </c>
    </row>
    <row r="154" spans="2:11" ht="15.75" x14ac:dyDescent="0.2">
      <c r="B154" s="4">
        <v>148</v>
      </c>
      <c r="C154" s="67"/>
      <c r="D154" s="68"/>
      <c r="E154" s="67"/>
      <c r="F154" s="68"/>
      <c r="G154" s="20">
        <f t="shared" si="14"/>
        <v>1</v>
      </c>
      <c r="H154" s="20">
        <f t="shared" si="15"/>
        <v>0</v>
      </c>
      <c r="I154" s="22">
        <f t="shared" si="13"/>
        <v>0</v>
      </c>
      <c r="J154" s="5">
        <f>Calcoli!I158</f>
        <v>0</v>
      </c>
      <c r="K154" s="5">
        <f>IF(B154&lt;='Dati bolletta'!$C$33,(J154*1.1)+'Dati bolletta'!$C$29/'Dati bolletta'!$C$33,0)</f>
        <v>0</v>
      </c>
    </row>
    <row r="155" spans="2:11" ht="15.75" x14ac:dyDescent="0.2">
      <c r="B155" s="4">
        <v>149</v>
      </c>
      <c r="C155" s="67"/>
      <c r="D155" s="68"/>
      <c r="E155" s="67"/>
      <c r="F155" s="68"/>
      <c r="G155" s="20">
        <f t="shared" si="14"/>
        <v>1</v>
      </c>
      <c r="H155" s="20">
        <f t="shared" si="15"/>
        <v>0</v>
      </c>
      <c r="I155" s="22">
        <f t="shared" si="13"/>
        <v>0</v>
      </c>
      <c r="J155" s="5">
        <f>Calcoli!I159</f>
        <v>0</v>
      </c>
      <c r="K155" s="5">
        <f>IF(B155&lt;='Dati bolletta'!$C$33,(J155*1.1)+'Dati bolletta'!$C$29/'Dati bolletta'!$C$33,0)</f>
        <v>0</v>
      </c>
    </row>
    <row r="156" spans="2:11" ht="15.75" x14ac:dyDescent="0.2">
      <c r="B156" s="4">
        <v>150</v>
      </c>
      <c r="C156" s="67"/>
      <c r="D156" s="68"/>
      <c r="E156" s="67"/>
      <c r="F156" s="68"/>
      <c r="G156" s="20">
        <f t="shared" si="14"/>
        <v>1</v>
      </c>
      <c r="H156" s="20">
        <f t="shared" si="15"/>
        <v>0</v>
      </c>
      <c r="I156" s="22">
        <f t="shared" si="13"/>
        <v>0</v>
      </c>
      <c r="J156" s="5">
        <f>Calcoli!I160</f>
        <v>0</v>
      </c>
      <c r="K156" s="5">
        <f>IF(B156&lt;='Dati bolletta'!$C$33,(J156*1.1)+'Dati bolletta'!$C$29/'Dati bolletta'!$C$33,0)</f>
        <v>0</v>
      </c>
    </row>
    <row r="157" spans="2:11" ht="15.75" x14ac:dyDescent="0.2">
      <c r="B157" s="4">
        <v>151</v>
      </c>
      <c r="C157" s="67"/>
      <c r="D157" s="68"/>
      <c r="E157" s="67"/>
      <c r="F157" s="68"/>
      <c r="G157" s="20">
        <f t="shared" si="14"/>
        <v>1</v>
      </c>
      <c r="H157" s="20">
        <f t="shared" si="15"/>
        <v>0</v>
      </c>
      <c r="I157" s="22">
        <f t="shared" si="13"/>
        <v>0</v>
      </c>
      <c r="J157" s="5">
        <f>Calcoli!I161</f>
        <v>0</v>
      </c>
      <c r="K157" s="5">
        <f>IF(B157&lt;='Dati bolletta'!$C$33,(J157*1.1)+'Dati bolletta'!$C$29/'Dati bolletta'!$C$33,0)</f>
        <v>0</v>
      </c>
    </row>
    <row r="158" spans="2:11" ht="15.75" x14ac:dyDescent="0.2">
      <c r="B158" s="4">
        <v>152</v>
      </c>
      <c r="C158" s="67"/>
      <c r="D158" s="68"/>
      <c r="E158" s="67"/>
      <c r="F158" s="68"/>
      <c r="G158" s="20">
        <f t="shared" si="14"/>
        <v>1</v>
      </c>
      <c r="H158" s="20">
        <f t="shared" si="15"/>
        <v>0</v>
      </c>
      <c r="I158" s="22">
        <f t="shared" si="13"/>
        <v>0</v>
      </c>
      <c r="J158" s="5">
        <f>Calcoli!I162</f>
        <v>0</v>
      </c>
      <c r="K158" s="5">
        <f>IF(B158&lt;='Dati bolletta'!$C$33,(J158*1.1)+'Dati bolletta'!$C$29/'Dati bolletta'!$C$33,0)</f>
        <v>0</v>
      </c>
    </row>
    <row r="159" spans="2:11" ht="15.75" x14ac:dyDescent="0.2">
      <c r="B159" s="4">
        <v>153</v>
      </c>
      <c r="C159" s="67"/>
      <c r="D159" s="68"/>
      <c r="E159" s="67"/>
      <c r="F159" s="68"/>
      <c r="G159" s="20">
        <f t="shared" si="14"/>
        <v>1</v>
      </c>
      <c r="H159" s="20">
        <f t="shared" si="15"/>
        <v>0</v>
      </c>
      <c r="I159" s="22">
        <f t="shared" si="13"/>
        <v>0</v>
      </c>
      <c r="J159" s="5">
        <f>Calcoli!I163</f>
        <v>0</v>
      </c>
      <c r="K159" s="5">
        <f>IF(B159&lt;='Dati bolletta'!$C$33,(J159*1.1)+'Dati bolletta'!$C$29/'Dati bolletta'!$C$33,0)</f>
        <v>0</v>
      </c>
    </row>
    <row r="160" spans="2:11" ht="15.75" x14ac:dyDescent="0.2">
      <c r="B160" s="4">
        <v>154</v>
      </c>
      <c r="C160" s="67"/>
      <c r="D160" s="68"/>
      <c r="E160" s="67"/>
      <c r="F160" s="68"/>
      <c r="G160" s="20">
        <f t="shared" si="14"/>
        <v>1</v>
      </c>
      <c r="H160" s="20">
        <f t="shared" si="15"/>
        <v>0</v>
      </c>
      <c r="I160" s="22">
        <f t="shared" si="13"/>
        <v>0</v>
      </c>
      <c r="J160" s="5">
        <f>Calcoli!I164</f>
        <v>0</v>
      </c>
      <c r="K160" s="5">
        <f>IF(B160&lt;='Dati bolletta'!$C$33,(J160*1.1)+'Dati bolletta'!$C$29/'Dati bolletta'!$C$33,0)</f>
        <v>0</v>
      </c>
    </row>
    <row r="161" spans="2:11" ht="15.75" x14ac:dyDescent="0.2">
      <c r="B161" s="4">
        <v>155</v>
      </c>
      <c r="C161" s="67"/>
      <c r="D161" s="68"/>
      <c r="E161" s="67"/>
      <c r="F161" s="68"/>
      <c r="G161" s="20">
        <f t="shared" si="14"/>
        <v>1</v>
      </c>
      <c r="H161" s="20">
        <f t="shared" si="15"/>
        <v>0</v>
      </c>
      <c r="I161" s="22">
        <f t="shared" si="13"/>
        <v>0</v>
      </c>
      <c r="J161" s="5">
        <f>Calcoli!I165</f>
        <v>0</v>
      </c>
      <c r="K161" s="5">
        <f>IF(B161&lt;='Dati bolletta'!$C$33,(J161*1.1)+'Dati bolletta'!$C$29/'Dati bolletta'!$C$33,0)</f>
        <v>0</v>
      </c>
    </row>
    <row r="162" spans="2:11" ht="15.75" x14ac:dyDescent="0.2">
      <c r="B162" s="4">
        <v>156</v>
      </c>
      <c r="C162" s="67"/>
      <c r="D162" s="68"/>
      <c r="E162" s="67"/>
      <c r="F162" s="68"/>
      <c r="G162" s="20">
        <f t="shared" si="14"/>
        <v>1</v>
      </c>
      <c r="H162" s="20">
        <f t="shared" si="15"/>
        <v>0</v>
      </c>
      <c r="I162" s="22">
        <f t="shared" si="13"/>
        <v>0</v>
      </c>
      <c r="J162" s="5">
        <f>Calcoli!I166</f>
        <v>0</v>
      </c>
      <c r="K162" s="5">
        <f>IF(B162&lt;='Dati bolletta'!$C$33,(J162*1.1)+'Dati bolletta'!$C$29/'Dati bolletta'!$C$33,0)</f>
        <v>0</v>
      </c>
    </row>
    <row r="163" spans="2:11" ht="15.75" x14ac:dyDescent="0.2">
      <c r="B163" s="4">
        <v>157</v>
      </c>
      <c r="C163" s="67"/>
      <c r="D163" s="68"/>
      <c r="E163" s="67"/>
      <c r="F163" s="68"/>
      <c r="G163" s="20">
        <f t="shared" si="14"/>
        <v>1</v>
      </c>
      <c r="H163" s="20">
        <f t="shared" si="15"/>
        <v>0</v>
      </c>
      <c r="I163" s="22">
        <f t="shared" si="13"/>
        <v>0</v>
      </c>
      <c r="J163" s="5">
        <f>Calcoli!I167</f>
        <v>0</v>
      </c>
      <c r="K163" s="5">
        <f>IF(B163&lt;='Dati bolletta'!$C$33,(J163*1.1)+'Dati bolletta'!$C$29/'Dati bolletta'!$C$33,0)</f>
        <v>0</v>
      </c>
    </row>
    <row r="164" spans="2:11" ht="15.75" x14ac:dyDescent="0.2">
      <c r="B164" s="4">
        <v>158</v>
      </c>
      <c r="C164" s="67"/>
      <c r="D164" s="68"/>
      <c r="E164" s="67"/>
      <c r="F164" s="68"/>
      <c r="G164" s="20">
        <f t="shared" si="14"/>
        <v>1</v>
      </c>
      <c r="H164" s="20">
        <f t="shared" si="15"/>
        <v>0</v>
      </c>
      <c r="I164" s="22">
        <f t="shared" si="13"/>
        <v>0</v>
      </c>
      <c r="J164" s="5">
        <f>Calcoli!I168</f>
        <v>0</v>
      </c>
      <c r="K164" s="5">
        <f>IF(B164&lt;='Dati bolletta'!$C$33,(J164*1.1)+'Dati bolletta'!$C$29/'Dati bolletta'!$C$33,0)</f>
        <v>0</v>
      </c>
    </row>
    <row r="165" spans="2:11" ht="15.75" x14ac:dyDescent="0.2">
      <c r="B165" s="4">
        <v>159</v>
      </c>
      <c r="C165" s="67"/>
      <c r="D165" s="68"/>
      <c r="E165" s="67"/>
      <c r="F165" s="68"/>
      <c r="G165" s="20">
        <f t="shared" si="14"/>
        <v>1</v>
      </c>
      <c r="H165" s="20">
        <f t="shared" si="15"/>
        <v>0</v>
      </c>
      <c r="I165" s="22">
        <f t="shared" si="13"/>
        <v>0</v>
      </c>
      <c r="J165" s="5">
        <f>Calcoli!I169</f>
        <v>0</v>
      </c>
      <c r="K165" s="5">
        <f>IF(B165&lt;='Dati bolletta'!$C$33,(J165*1.1)+'Dati bolletta'!$C$29/'Dati bolletta'!$C$33,0)</f>
        <v>0</v>
      </c>
    </row>
    <row r="166" spans="2:11" ht="15.75" x14ac:dyDescent="0.2">
      <c r="B166" s="4">
        <v>160</v>
      </c>
      <c r="C166" s="67"/>
      <c r="D166" s="68"/>
      <c r="E166" s="67"/>
      <c r="F166" s="68"/>
      <c r="G166" s="20">
        <f t="shared" si="14"/>
        <v>1</v>
      </c>
      <c r="H166" s="20">
        <f t="shared" si="15"/>
        <v>0</v>
      </c>
      <c r="I166" s="22">
        <f t="shared" si="13"/>
        <v>0</v>
      </c>
      <c r="J166" s="5">
        <f>Calcoli!I170</f>
        <v>0</v>
      </c>
      <c r="K166" s="5">
        <f>IF(B166&lt;='Dati bolletta'!$C$33,(J166*1.1)+'Dati bolletta'!$C$29/'Dati bolletta'!$C$33,0)</f>
        <v>0</v>
      </c>
    </row>
    <row r="167" spans="2:11" ht="15.75" x14ac:dyDescent="0.2">
      <c r="B167" s="4">
        <v>161</v>
      </c>
      <c r="C167" s="67"/>
      <c r="D167" s="68"/>
      <c r="E167" s="67"/>
      <c r="F167" s="68"/>
      <c r="G167" s="20">
        <f t="shared" si="14"/>
        <v>1</v>
      </c>
      <c r="H167" s="20">
        <f t="shared" si="15"/>
        <v>0</v>
      </c>
      <c r="I167" s="22">
        <f t="shared" si="13"/>
        <v>0</v>
      </c>
      <c r="J167" s="5">
        <f>Calcoli!I171</f>
        <v>0</v>
      </c>
      <c r="K167" s="5">
        <f>IF(B167&lt;='Dati bolletta'!$C$33,(J167*1.1)+'Dati bolletta'!$C$29/'Dati bolletta'!$C$33,0)</f>
        <v>0</v>
      </c>
    </row>
    <row r="168" spans="2:11" ht="15.75" x14ac:dyDescent="0.2">
      <c r="B168" s="4">
        <v>162</v>
      </c>
      <c r="C168" s="67"/>
      <c r="D168" s="68"/>
      <c r="E168" s="67"/>
      <c r="F168" s="68"/>
      <c r="G168" s="20">
        <f t="shared" si="14"/>
        <v>1</v>
      </c>
      <c r="H168" s="20">
        <f t="shared" si="15"/>
        <v>0</v>
      </c>
      <c r="I168" s="22">
        <f t="shared" si="13"/>
        <v>0</v>
      </c>
      <c r="J168" s="5">
        <f>Calcoli!I172</f>
        <v>0</v>
      </c>
      <c r="K168" s="5">
        <f>IF(B168&lt;='Dati bolletta'!$C$33,(J168*1.1)+'Dati bolletta'!$C$29/'Dati bolletta'!$C$33,0)</f>
        <v>0</v>
      </c>
    </row>
    <row r="169" spans="2:11" ht="15.75" x14ac:dyDescent="0.2">
      <c r="B169" s="4">
        <v>163</v>
      </c>
      <c r="C169" s="67"/>
      <c r="D169" s="68"/>
      <c r="E169" s="67"/>
      <c r="F169" s="68"/>
      <c r="G169" s="20">
        <f t="shared" si="14"/>
        <v>1</v>
      </c>
      <c r="H169" s="20">
        <f t="shared" si="15"/>
        <v>0</v>
      </c>
      <c r="I169" s="22">
        <f t="shared" si="13"/>
        <v>0</v>
      </c>
      <c r="J169" s="5">
        <f>Calcoli!I173</f>
        <v>0</v>
      </c>
      <c r="K169" s="5">
        <f>IF(B169&lt;='Dati bolletta'!$C$33,(J169*1.1)+'Dati bolletta'!$C$29/'Dati bolletta'!$C$33,0)</f>
        <v>0</v>
      </c>
    </row>
    <row r="170" spans="2:11" ht="15.75" x14ac:dyDescent="0.2">
      <c r="B170" s="4">
        <v>164</v>
      </c>
      <c r="C170" s="67"/>
      <c r="D170" s="68"/>
      <c r="E170" s="67"/>
      <c r="F170" s="68"/>
      <c r="G170" s="20">
        <f t="shared" si="14"/>
        <v>1</v>
      </c>
      <c r="H170" s="20">
        <f t="shared" si="15"/>
        <v>0</v>
      </c>
      <c r="I170" s="22">
        <f t="shared" si="13"/>
        <v>0</v>
      </c>
      <c r="J170" s="5">
        <f>Calcoli!I174</f>
        <v>0</v>
      </c>
      <c r="K170" s="5">
        <f>IF(B170&lt;='Dati bolletta'!$C$33,(J170*1.1)+'Dati bolletta'!$C$29/'Dati bolletta'!$C$33,0)</f>
        <v>0</v>
      </c>
    </row>
    <row r="171" spans="2:11" ht="15.75" x14ac:dyDescent="0.2">
      <c r="B171" s="4">
        <v>165</v>
      </c>
      <c r="C171" s="67"/>
      <c r="D171" s="68"/>
      <c r="E171" s="67"/>
      <c r="F171" s="68"/>
      <c r="G171" s="20">
        <f t="shared" si="14"/>
        <v>1</v>
      </c>
      <c r="H171" s="20">
        <f t="shared" si="15"/>
        <v>0</v>
      </c>
      <c r="I171" s="22">
        <f t="shared" si="13"/>
        <v>0</v>
      </c>
      <c r="J171" s="5">
        <f>Calcoli!I175</f>
        <v>0</v>
      </c>
      <c r="K171" s="5">
        <f>IF(B171&lt;='Dati bolletta'!$C$33,(J171*1.1)+'Dati bolletta'!$C$29/'Dati bolletta'!$C$33,0)</f>
        <v>0</v>
      </c>
    </row>
    <row r="172" spans="2:11" ht="15.75" x14ac:dyDescent="0.2">
      <c r="B172" s="4">
        <v>166</v>
      </c>
      <c r="C172" s="67"/>
      <c r="D172" s="68"/>
      <c r="E172" s="67"/>
      <c r="F172" s="68"/>
      <c r="G172" s="20">
        <f t="shared" si="14"/>
        <v>1</v>
      </c>
      <c r="H172" s="20">
        <f t="shared" si="15"/>
        <v>0</v>
      </c>
      <c r="I172" s="22">
        <f t="shared" si="13"/>
        <v>0</v>
      </c>
      <c r="J172" s="5">
        <f>Calcoli!I176</f>
        <v>0</v>
      </c>
      <c r="K172" s="5">
        <f>IF(B172&lt;='Dati bolletta'!$C$33,(J172*1.1)+'Dati bolletta'!$C$29/'Dati bolletta'!$C$33,0)</f>
        <v>0</v>
      </c>
    </row>
    <row r="173" spans="2:11" ht="15.75" x14ac:dyDescent="0.2">
      <c r="B173" s="4">
        <v>167</v>
      </c>
      <c r="C173" s="67"/>
      <c r="D173" s="68"/>
      <c r="E173" s="67"/>
      <c r="F173" s="68"/>
      <c r="G173" s="20">
        <f t="shared" si="14"/>
        <v>1</v>
      </c>
      <c r="H173" s="20">
        <f t="shared" si="15"/>
        <v>0</v>
      </c>
      <c r="I173" s="22">
        <f t="shared" si="13"/>
        <v>0</v>
      </c>
      <c r="J173" s="5">
        <f>Calcoli!I177</f>
        <v>0</v>
      </c>
      <c r="K173" s="5">
        <f>IF(B173&lt;='Dati bolletta'!$C$33,(J173*1.1)+'Dati bolletta'!$C$29/'Dati bolletta'!$C$33,0)</f>
        <v>0</v>
      </c>
    </row>
    <row r="174" spans="2:11" ht="15.75" x14ac:dyDescent="0.2">
      <c r="B174" s="4">
        <v>168</v>
      </c>
      <c r="C174" s="67"/>
      <c r="D174" s="68"/>
      <c r="E174" s="67"/>
      <c r="F174" s="68"/>
      <c r="G174" s="20">
        <f t="shared" si="14"/>
        <v>1</v>
      </c>
      <c r="H174" s="20">
        <f t="shared" si="15"/>
        <v>0</v>
      </c>
      <c r="I174" s="22">
        <f t="shared" si="13"/>
        <v>0</v>
      </c>
      <c r="J174" s="5">
        <f>Calcoli!I178</f>
        <v>0</v>
      </c>
      <c r="K174" s="5">
        <f>IF(B174&lt;='Dati bolletta'!$C$33,(J174*1.1)+'Dati bolletta'!$C$29/'Dati bolletta'!$C$33,0)</f>
        <v>0</v>
      </c>
    </row>
    <row r="175" spans="2:11" ht="15.75" x14ac:dyDescent="0.2">
      <c r="B175" s="4">
        <v>169</v>
      </c>
      <c r="C175" s="67"/>
      <c r="D175" s="68"/>
      <c r="E175" s="67"/>
      <c r="F175" s="68"/>
      <c r="G175" s="20">
        <f t="shared" si="14"/>
        <v>1</v>
      </c>
      <c r="H175" s="20">
        <f t="shared" si="15"/>
        <v>0</v>
      </c>
      <c r="I175" s="22">
        <f t="shared" si="13"/>
        <v>0</v>
      </c>
      <c r="J175" s="5">
        <f>Calcoli!I179</f>
        <v>0</v>
      </c>
      <c r="K175" s="5">
        <f>IF(B175&lt;='Dati bolletta'!$C$33,(J175*1.1)+'Dati bolletta'!$C$29/'Dati bolletta'!$C$33,0)</f>
        <v>0</v>
      </c>
    </row>
    <row r="176" spans="2:11" ht="15.75" x14ac:dyDescent="0.2">
      <c r="B176" s="4">
        <v>170</v>
      </c>
      <c r="C176" s="67"/>
      <c r="D176" s="68"/>
      <c r="E176" s="67"/>
      <c r="F176" s="68"/>
      <c r="G176" s="20">
        <f t="shared" si="14"/>
        <v>1</v>
      </c>
      <c r="H176" s="20">
        <f t="shared" si="15"/>
        <v>0</v>
      </c>
      <c r="I176" s="22">
        <f t="shared" si="13"/>
        <v>0</v>
      </c>
      <c r="J176" s="5">
        <f>Calcoli!I180</f>
        <v>0</v>
      </c>
      <c r="K176" s="5">
        <f>IF(B176&lt;='Dati bolletta'!$C$33,(J176*1.1)+'Dati bolletta'!$C$29/'Dati bolletta'!$C$33,0)</f>
        <v>0</v>
      </c>
    </row>
    <row r="177" spans="2:11" ht="15.75" x14ac:dyDescent="0.2">
      <c r="B177" s="4">
        <v>171</v>
      </c>
      <c r="C177" s="67"/>
      <c r="D177" s="68"/>
      <c r="E177" s="67"/>
      <c r="F177" s="68"/>
      <c r="G177" s="20">
        <f t="shared" si="14"/>
        <v>1</v>
      </c>
      <c r="H177" s="20">
        <f t="shared" si="15"/>
        <v>0</v>
      </c>
      <c r="I177" s="22">
        <f t="shared" si="13"/>
        <v>0</v>
      </c>
      <c r="J177" s="5">
        <f>Calcoli!I181</f>
        <v>0</v>
      </c>
      <c r="K177" s="5">
        <f>IF(B177&lt;='Dati bolletta'!$C$33,(J177*1.1)+'Dati bolletta'!$C$29/'Dati bolletta'!$C$33,0)</f>
        <v>0</v>
      </c>
    </row>
    <row r="178" spans="2:11" ht="15.75" x14ac:dyDescent="0.2">
      <c r="B178" s="4">
        <v>172</v>
      </c>
      <c r="C178" s="67"/>
      <c r="D178" s="68"/>
      <c r="E178" s="67"/>
      <c r="F178" s="68"/>
      <c r="G178" s="20">
        <f t="shared" si="14"/>
        <v>1</v>
      </c>
      <c r="H178" s="20">
        <f t="shared" si="15"/>
        <v>0</v>
      </c>
      <c r="I178" s="22">
        <f t="shared" si="13"/>
        <v>0</v>
      </c>
      <c r="J178" s="5">
        <f>Calcoli!I182</f>
        <v>0</v>
      </c>
      <c r="K178" s="5">
        <f>IF(B178&lt;='Dati bolletta'!$C$33,(J178*1.1)+'Dati bolletta'!$C$29/'Dati bolletta'!$C$33,0)</f>
        <v>0</v>
      </c>
    </row>
    <row r="179" spans="2:11" ht="15.75" x14ac:dyDescent="0.2">
      <c r="B179" s="4">
        <v>173</v>
      </c>
      <c r="C179" s="67"/>
      <c r="D179" s="68"/>
      <c r="E179" s="67"/>
      <c r="F179" s="68"/>
      <c r="G179" s="20">
        <f t="shared" si="14"/>
        <v>1</v>
      </c>
      <c r="H179" s="20">
        <f t="shared" si="15"/>
        <v>0</v>
      </c>
      <c r="I179" s="22">
        <f t="shared" si="13"/>
        <v>0</v>
      </c>
      <c r="J179" s="5">
        <f>Calcoli!I183</f>
        <v>0</v>
      </c>
      <c r="K179" s="5">
        <f>IF(B179&lt;='Dati bolletta'!$C$33,(J179*1.1)+'Dati bolletta'!$C$29/'Dati bolletta'!$C$33,0)</f>
        <v>0</v>
      </c>
    </row>
    <row r="180" spans="2:11" ht="15.75" x14ac:dyDescent="0.2">
      <c r="B180" s="4">
        <v>174</v>
      </c>
      <c r="C180" s="67"/>
      <c r="D180" s="68"/>
      <c r="E180" s="67"/>
      <c r="F180" s="68"/>
      <c r="G180" s="20">
        <f t="shared" si="14"/>
        <v>1</v>
      </c>
      <c r="H180" s="20">
        <f t="shared" si="15"/>
        <v>0</v>
      </c>
      <c r="I180" s="22">
        <f t="shared" si="13"/>
        <v>0</v>
      </c>
      <c r="J180" s="5">
        <f>Calcoli!I184</f>
        <v>0</v>
      </c>
      <c r="K180" s="5">
        <f>IF(B180&lt;='Dati bolletta'!$C$33,(J180*1.1)+'Dati bolletta'!$C$29/'Dati bolletta'!$C$33,0)</f>
        <v>0</v>
      </c>
    </row>
    <row r="181" spans="2:11" ht="15.75" x14ac:dyDescent="0.2">
      <c r="B181" s="4">
        <v>175</v>
      </c>
      <c r="C181" s="67"/>
      <c r="D181" s="68"/>
      <c r="E181" s="67"/>
      <c r="F181" s="68"/>
      <c r="G181" s="20">
        <f t="shared" si="14"/>
        <v>1</v>
      </c>
      <c r="H181" s="20">
        <f t="shared" si="15"/>
        <v>0</v>
      </c>
      <c r="I181" s="22">
        <f t="shared" si="13"/>
        <v>0</v>
      </c>
      <c r="J181" s="5">
        <f>Calcoli!I185</f>
        <v>0</v>
      </c>
      <c r="K181" s="5">
        <f>IF(B181&lt;='Dati bolletta'!$C$33,(J181*1.1)+'Dati bolletta'!$C$29/'Dati bolletta'!$C$33,0)</f>
        <v>0</v>
      </c>
    </row>
    <row r="182" spans="2:11" ht="15.75" x14ac:dyDescent="0.2">
      <c r="B182" s="4">
        <v>176</v>
      </c>
      <c r="C182" s="67"/>
      <c r="D182" s="68"/>
      <c r="E182" s="67"/>
      <c r="F182" s="68"/>
      <c r="G182" s="20">
        <f t="shared" si="14"/>
        <v>1</v>
      </c>
      <c r="H182" s="20">
        <f t="shared" si="15"/>
        <v>0</v>
      </c>
      <c r="I182" s="22">
        <f t="shared" si="13"/>
        <v>0</v>
      </c>
      <c r="J182" s="5">
        <f>Calcoli!I186</f>
        <v>0</v>
      </c>
      <c r="K182" s="5">
        <f>IF(B182&lt;='Dati bolletta'!$C$33,(J182*1.1)+'Dati bolletta'!$C$29/'Dati bolletta'!$C$33,0)</f>
        <v>0</v>
      </c>
    </row>
    <row r="183" spans="2:11" ht="15.75" x14ac:dyDescent="0.2">
      <c r="B183" s="4">
        <v>177</v>
      </c>
      <c r="C183" s="67"/>
      <c r="D183" s="68"/>
      <c r="E183" s="67"/>
      <c r="F183" s="68"/>
      <c r="G183" s="20">
        <f t="shared" si="14"/>
        <v>1</v>
      </c>
      <c r="H183" s="20">
        <f t="shared" si="15"/>
        <v>0</v>
      </c>
      <c r="I183" s="22">
        <f t="shared" si="13"/>
        <v>0</v>
      </c>
      <c r="J183" s="5">
        <f>Calcoli!I187</f>
        <v>0</v>
      </c>
      <c r="K183" s="5">
        <f>IF(B183&lt;='Dati bolletta'!$C$33,(J183*1.1)+'Dati bolletta'!$C$29/'Dati bolletta'!$C$33,0)</f>
        <v>0</v>
      </c>
    </row>
    <row r="184" spans="2:11" ht="15.75" x14ac:dyDescent="0.2">
      <c r="B184" s="4">
        <v>178</v>
      </c>
      <c r="C184" s="67"/>
      <c r="D184" s="68"/>
      <c r="E184" s="67"/>
      <c r="F184" s="68"/>
      <c r="G184" s="20">
        <f t="shared" si="14"/>
        <v>1</v>
      </c>
      <c r="H184" s="20">
        <f t="shared" si="15"/>
        <v>0</v>
      </c>
      <c r="I184" s="22">
        <f t="shared" si="13"/>
        <v>0</v>
      </c>
      <c r="J184" s="5">
        <f>Calcoli!I188</f>
        <v>0</v>
      </c>
      <c r="K184" s="5">
        <f>IF(B184&lt;='Dati bolletta'!$C$33,(J184*1.1)+'Dati bolletta'!$C$29/'Dati bolletta'!$C$33,0)</f>
        <v>0</v>
      </c>
    </row>
    <row r="185" spans="2:11" ht="15.75" x14ac:dyDescent="0.2">
      <c r="B185" s="4">
        <v>179</v>
      </c>
      <c r="C185" s="67"/>
      <c r="D185" s="68"/>
      <c r="E185" s="67"/>
      <c r="F185" s="68"/>
      <c r="G185" s="20">
        <f t="shared" si="14"/>
        <v>1</v>
      </c>
      <c r="H185" s="20">
        <f t="shared" si="15"/>
        <v>0</v>
      </c>
      <c r="I185" s="22">
        <f t="shared" si="13"/>
        <v>0</v>
      </c>
      <c r="J185" s="5">
        <f>Calcoli!I189</f>
        <v>0</v>
      </c>
      <c r="K185" s="5">
        <f>IF(B185&lt;='Dati bolletta'!$C$33,(J185*1.1)+'Dati bolletta'!$C$29/'Dati bolletta'!$C$33,0)</f>
        <v>0</v>
      </c>
    </row>
    <row r="186" spans="2:11" ht="15.75" x14ac:dyDescent="0.2">
      <c r="B186" s="4">
        <v>180</v>
      </c>
      <c r="C186" s="67"/>
      <c r="D186" s="68"/>
      <c r="E186" s="67"/>
      <c r="F186" s="68"/>
      <c r="G186" s="20">
        <f t="shared" si="14"/>
        <v>1</v>
      </c>
      <c r="H186" s="20">
        <f t="shared" si="15"/>
        <v>0</v>
      </c>
      <c r="I186" s="22">
        <f t="shared" si="13"/>
        <v>0</v>
      </c>
      <c r="J186" s="5">
        <f>Calcoli!I190</f>
        <v>0</v>
      </c>
      <c r="K186" s="5">
        <f>IF(B186&lt;='Dati bolletta'!$C$33,(J186*1.1)+'Dati bolletta'!$C$29/'Dati bolletta'!$C$33,0)</f>
        <v>0</v>
      </c>
    </row>
    <row r="187" spans="2:11" ht="15.75" x14ac:dyDescent="0.2">
      <c r="B187" s="4">
        <v>181</v>
      </c>
      <c r="C187" s="67"/>
      <c r="D187" s="68"/>
      <c r="E187" s="67"/>
      <c r="F187" s="68"/>
      <c r="G187" s="20">
        <f t="shared" si="14"/>
        <v>1</v>
      </c>
      <c r="H187" s="20">
        <f t="shared" si="15"/>
        <v>0</v>
      </c>
      <c r="I187" s="22">
        <f t="shared" si="13"/>
        <v>0</v>
      </c>
      <c r="J187" s="5">
        <f>Calcoli!I191</f>
        <v>0</v>
      </c>
      <c r="K187" s="5">
        <f>IF(B187&lt;='Dati bolletta'!$C$33,(J187*1.1)+'Dati bolletta'!$C$29/'Dati bolletta'!$C$33,0)</f>
        <v>0</v>
      </c>
    </row>
    <row r="188" spans="2:11" ht="15.75" x14ac:dyDescent="0.2">
      <c r="B188" s="4">
        <v>182</v>
      </c>
      <c r="C188" s="67"/>
      <c r="D188" s="68"/>
      <c r="E188" s="67"/>
      <c r="F188" s="68"/>
      <c r="G188" s="20">
        <f t="shared" si="14"/>
        <v>1</v>
      </c>
      <c r="H188" s="20">
        <f t="shared" si="15"/>
        <v>0</v>
      </c>
      <c r="I188" s="22">
        <f t="shared" si="13"/>
        <v>0</v>
      </c>
      <c r="J188" s="5">
        <f>Calcoli!I192</f>
        <v>0</v>
      </c>
      <c r="K188" s="5">
        <f>IF(B188&lt;='Dati bolletta'!$C$33,(J188*1.1)+'Dati bolletta'!$C$29/'Dati bolletta'!$C$33,0)</f>
        <v>0</v>
      </c>
    </row>
    <row r="189" spans="2:11" ht="15.75" x14ac:dyDescent="0.2">
      <c r="B189" s="4">
        <v>183</v>
      </c>
      <c r="C189" s="67"/>
      <c r="D189" s="68"/>
      <c r="E189" s="67"/>
      <c r="F189" s="68"/>
      <c r="G189" s="20">
        <f t="shared" si="14"/>
        <v>1</v>
      </c>
      <c r="H189" s="20">
        <f t="shared" si="15"/>
        <v>0</v>
      </c>
      <c r="I189" s="22">
        <f t="shared" si="13"/>
        <v>0</v>
      </c>
      <c r="J189" s="5">
        <f>Calcoli!I193</f>
        <v>0</v>
      </c>
      <c r="K189" s="5">
        <f>IF(B189&lt;='Dati bolletta'!$C$33,(J189*1.1)+'Dati bolletta'!$C$29/'Dati bolletta'!$C$33,0)</f>
        <v>0</v>
      </c>
    </row>
    <row r="190" spans="2:11" ht="15.75" x14ac:dyDescent="0.2">
      <c r="B190" s="4">
        <v>184</v>
      </c>
      <c r="C190" s="67"/>
      <c r="D190" s="68"/>
      <c r="E190" s="67"/>
      <c r="F190" s="68"/>
      <c r="G190" s="20">
        <f t="shared" si="14"/>
        <v>1</v>
      </c>
      <c r="H190" s="20">
        <f t="shared" si="15"/>
        <v>0</v>
      </c>
      <c r="I190" s="22">
        <f t="shared" si="13"/>
        <v>0</v>
      </c>
      <c r="J190" s="5">
        <f>Calcoli!I194</f>
        <v>0</v>
      </c>
      <c r="K190" s="5">
        <f>IF(B190&lt;='Dati bolletta'!$C$33,(J190*1.1)+'Dati bolletta'!$C$29/'Dati bolletta'!$C$33,0)</f>
        <v>0</v>
      </c>
    </row>
    <row r="191" spans="2:11" ht="15.75" x14ac:dyDescent="0.2">
      <c r="B191" s="4">
        <v>185</v>
      </c>
      <c r="C191" s="67"/>
      <c r="D191" s="68"/>
      <c r="E191" s="67"/>
      <c r="F191" s="68"/>
      <c r="G191" s="20">
        <f t="shared" si="14"/>
        <v>1</v>
      </c>
      <c r="H191" s="20">
        <f t="shared" si="15"/>
        <v>0</v>
      </c>
      <c r="I191" s="22">
        <f t="shared" si="13"/>
        <v>0</v>
      </c>
      <c r="J191" s="5">
        <f>Calcoli!I195</f>
        <v>0</v>
      </c>
      <c r="K191" s="5">
        <f>IF(B191&lt;='Dati bolletta'!$C$33,(J191*1.1)+'Dati bolletta'!$C$29/'Dati bolletta'!$C$33,0)</f>
        <v>0</v>
      </c>
    </row>
    <row r="192" spans="2:11" ht="15.75" x14ac:dyDescent="0.2">
      <c r="B192" s="4">
        <v>186</v>
      </c>
      <c r="C192" s="67"/>
      <c r="D192" s="68"/>
      <c r="E192" s="67"/>
      <c r="F192" s="68"/>
      <c r="G192" s="20">
        <f t="shared" si="14"/>
        <v>1</v>
      </c>
      <c r="H192" s="20">
        <f t="shared" si="15"/>
        <v>0</v>
      </c>
      <c r="I192" s="22">
        <f t="shared" si="13"/>
        <v>0</v>
      </c>
      <c r="J192" s="5">
        <f>Calcoli!I196</f>
        <v>0</v>
      </c>
      <c r="K192" s="5">
        <f>IF(B192&lt;='Dati bolletta'!$C$33,(J192*1.1)+'Dati bolletta'!$C$29/'Dati bolletta'!$C$33,0)</f>
        <v>0</v>
      </c>
    </row>
    <row r="193" spans="2:11" ht="15.75" x14ac:dyDescent="0.2">
      <c r="B193" s="4">
        <v>187</v>
      </c>
      <c r="C193" s="67"/>
      <c r="D193" s="68"/>
      <c r="E193" s="67"/>
      <c r="F193" s="68"/>
      <c r="G193" s="20">
        <f t="shared" si="14"/>
        <v>1</v>
      </c>
      <c r="H193" s="20">
        <f t="shared" si="15"/>
        <v>0</v>
      </c>
      <c r="I193" s="22">
        <f t="shared" si="13"/>
        <v>0</v>
      </c>
      <c r="J193" s="5">
        <f>Calcoli!I197</f>
        <v>0</v>
      </c>
      <c r="K193" s="5">
        <f>IF(B193&lt;='Dati bolletta'!$C$33,(J193*1.1)+'Dati bolletta'!$C$29/'Dati bolletta'!$C$33,0)</f>
        <v>0</v>
      </c>
    </row>
    <row r="194" spans="2:11" ht="15.75" x14ac:dyDescent="0.2">
      <c r="B194" s="4">
        <v>188</v>
      </c>
      <c r="C194" s="67"/>
      <c r="D194" s="68"/>
      <c r="E194" s="67"/>
      <c r="F194" s="68"/>
      <c r="G194" s="20">
        <f t="shared" si="14"/>
        <v>1</v>
      </c>
      <c r="H194" s="20">
        <f t="shared" si="15"/>
        <v>0</v>
      </c>
      <c r="I194" s="22">
        <f t="shared" si="13"/>
        <v>0</v>
      </c>
      <c r="J194" s="5">
        <f>Calcoli!I198</f>
        <v>0</v>
      </c>
      <c r="K194" s="5">
        <f>IF(B194&lt;='Dati bolletta'!$C$33,(J194*1.1)+'Dati bolletta'!$C$29/'Dati bolletta'!$C$33,0)</f>
        <v>0</v>
      </c>
    </row>
    <row r="195" spans="2:11" ht="15.75" x14ac:dyDescent="0.2">
      <c r="B195" s="4">
        <v>189</v>
      </c>
      <c r="C195" s="67"/>
      <c r="D195" s="68"/>
      <c r="E195" s="67"/>
      <c r="F195" s="68"/>
      <c r="G195" s="20">
        <f t="shared" si="14"/>
        <v>1</v>
      </c>
      <c r="H195" s="20">
        <f t="shared" si="15"/>
        <v>0</v>
      </c>
      <c r="I195" s="22">
        <f t="shared" si="13"/>
        <v>0</v>
      </c>
      <c r="J195" s="5">
        <f>Calcoli!I199</f>
        <v>0</v>
      </c>
      <c r="K195" s="5">
        <f>IF(B195&lt;='Dati bolletta'!$C$33,(J195*1.1)+'Dati bolletta'!$C$29/'Dati bolletta'!$C$33,0)</f>
        <v>0</v>
      </c>
    </row>
    <row r="196" spans="2:11" ht="15.75" x14ac:dyDescent="0.2">
      <c r="B196" s="4">
        <v>190</v>
      </c>
      <c r="C196" s="67"/>
      <c r="D196" s="68"/>
      <c r="E196" s="67"/>
      <c r="F196" s="68"/>
      <c r="G196" s="20">
        <f t="shared" si="14"/>
        <v>1</v>
      </c>
      <c r="H196" s="20">
        <f t="shared" si="15"/>
        <v>0</v>
      </c>
      <c r="I196" s="22">
        <f t="shared" si="13"/>
        <v>0</v>
      </c>
      <c r="J196" s="5">
        <f>Calcoli!I200</f>
        <v>0</v>
      </c>
      <c r="K196" s="5">
        <f>IF(B196&lt;='Dati bolletta'!$C$33,(J196*1.1)+'Dati bolletta'!$C$29/'Dati bolletta'!$C$33,0)</f>
        <v>0</v>
      </c>
    </row>
    <row r="197" spans="2:11" ht="15.75" x14ac:dyDescent="0.2">
      <c r="B197" s="4">
        <v>191</v>
      </c>
      <c r="C197" s="67"/>
      <c r="D197" s="68"/>
      <c r="E197" s="67"/>
      <c r="F197" s="68"/>
      <c r="G197" s="20">
        <f t="shared" si="14"/>
        <v>1</v>
      </c>
      <c r="H197" s="20">
        <f t="shared" si="15"/>
        <v>0</v>
      </c>
      <c r="I197" s="22">
        <f t="shared" si="13"/>
        <v>0</v>
      </c>
      <c r="J197" s="5">
        <f>Calcoli!I201</f>
        <v>0</v>
      </c>
      <c r="K197" s="5">
        <f>IF(B197&lt;='Dati bolletta'!$C$33,(J197*1.1)+'Dati bolletta'!$C$29/'Dati bolletta'!$C$33,0)</f>
        <v>0</v>
      </c>
    </row>
    <row r="198" spans="2:11" ht="15.75" x14ac:dyDescent="0.2">
      <c r="B198" s="4">
        <v>192</v>
      </c>
      <c r="C198" s="67"/>
      <c r="D198" s="68"/>
      <c r="E198" s="67"/>
      <c r="F198" s="68"/>
      <c r="G198" s="20">
        <f t="shared" si="14"/>
        <v>1</v>
      </c>
      <c r="H198" s="20">
        <f t="shared" si="15"/>
        <v>0</v>
      </c>
      <c r="I198" s="22">
        <f t="shared" si="13"/>
        <v>0</v>
      </c>
      <c r="J198" s="5">
        <f>Calcoli!I202</f>
        <v>0</v>
      </c>
      <c r="K198" s="5">
        <f>IF(B198&lt;='Dati bolletta'!$C$33,(J198*1.1)+'Dati bolletta'!$C$29/'Dati bolletta'!$C$33,0)</f>
        <v>0</v>
      </c>
    </row>
    <row r="199" spans="2:11" ht="15.75" x14ac:dyDescent="0.2">
      <c r="B199" s="4">
        <v>193</v>
      </c>
      <c r="C199" s="67"/>
      <c r="D199" s="68"/>
      <c r="E199" s="67"/>
      <c r="F199" s="68"/>
      <c r="G199" s="20">
        <f t="shared" si="14"/>
        <v>1</v>
      </c>
      <c r="H199" s="20">
        <f t="shared" si="15"/>
        <v>0</v>
      </c>
      <c r="I199" s="22">
        <f t="shared" si="13"/>
        <v>0</v>
      </c>
      <c r="J199" s="5">
        <f>Calcoli!I203</f>
        <v>0</v>
      </c>
      <c r="K199" s="5">
        <f>IF(B199&lt;='Dati bolletta'!$C$33,(J199*1.1)+'Dati bolletta'!$C$29/'Dati bolletta'!$C$33,0)</f>
        <v>0</v>
      </c>
    </row>
    <row r="200" spans="2:11" ht="15.75" x14ac:dyDescent="0.2">
      <c r="B200" s="4">
        <v>194</v>
      </c>
      <c r="C200" s="67"/>
      <c r="D200" s="68"/>
      <c r="E200" s="67"/>
      <c r="F200" s="68"/>
      <c r="G200" s="20">
        <f t="shared" si="14"/>
        <v>1</v>
      </c>
      <c r="H200" s="20">
        <f t="shared" si="15"/>
        <v>0</v>
      </c>
      <c r="I200" s="22">
        <f t="shared" si="13"/>
        <v>0</v>
      </c>
      <c r="J200" s="5">
        <f>Calcoli!I204</f>
        <v>0</v>
      </c>
      <c r="K200" s="5">
        <f>IF(B200&lt;='Dati bolletta'!$C$33,(J200*1.1)+'Dati bolletta'!$C$29/'Dati bolletta'!$C$33,0)</f>
        <v>0</v>
      </c>
    </row>
    <row r="201" spans="2:11" ht="15.75" x14ac:dyDescent="0.2">
      <c r="B201" s="4">
        <v>195</v>
      </c>
      <c r="C201" s="67"/>
      <c r="D201" s="68"/>
      <c r="E201" s="67"/>
      <c r="F201" s="68"/>
      <c r="G201" s="20">
        <f t="shared" si="14"/>
        <v>1</v>
      </c>
      <c r="H201" s="20">
        <f t="shared" si="15"/>
        <v>0</v>
      </c>
      <c r="I201" s="22">
        <f t="shared" si="13"/>
        <v>0</v>
      </c>
      <c r="J201" s="5">
        <f>Calcoli!I205</f>
        <v>0</v>
      </c>
      <c r="K201" s="5">
        <f>IF(B201&lt;='Dati bolletta'!$C$33,(J201*1.1)+'Dati bolletta'!$C$29/'Dati bolletta'!$C$33,0)</f>
        <v>0</v>
      </c>
    </row>
    <row r="202" spans="2:11" ht="15.75" x14ac:dyDescent="0.2">
      <c r="B202" s="4">
        <v>196</v>
      </c>
      <c r="C202" s="67"/>
      <c r="D202" s="68"/>
      <c r="E202" s="67"/>
      <c r="F202" s="68"/>
      <c r="G202" s="20">
        <f t="shared" si="14"/>
        <v>1</v>
      </c>
      <c r="H202" s="20">
        <f t="shared" si="15"/>
        <v>0</v>
      </c>
      <c r="I202" s="22">
        <f t="shared" si="13"/>
        <v>0</v>
      </c>
      <c r="J202" s="5">
        <f>Calcoli!I206</f>
        <v>0</v>
      </c>
      <c r="K202" s="5">
        <f>IF(B202&lt;='Dati bolletta'!$C$33,(J202*1.1)+'Dati bolletta'!$C$29/'Dati bolletta'!$C$33,0)</f>
        <v>0</v>
      </c>
    </row>
    <row r="203" spans="2:11" ht="15.75" x14ac:dyDescent="0.2">
      <c r="B203" s="4">
        <v>197</v>
      </c>
      <c r="C203" s="67"/>
      <c r="D203" s="68"/>
      <c r="E203" s="67"/>
      <c r="F203" s="68"/>
      <c r="G203" s="20">
        <f t="shared" si="14"/>
        <v>1</v>
      </c>
      <c r="H203" s="20">
        <f t="shared" si="15"/>
        <v>0</v>
      </c>
      <c r="I203" s="22">
        <f t="shared" si="13"/>
        <v>0</v>
      </c>
      <c r="J203" s="5">
        <f>Calcoli!I207</f>
        <v>0</v>
      </c>
      <c r="K203" s="5">
        <f>IF(B203&lt;='Dati bolletta'!$C$33,(J203*1.1)+'Dati bolletta'!$C$29/'Dati bolletta'!$C$33,0)</f>
        <v>0</v>
      </c>
    </row>
    <row r="204" spans="2:11" ht="15.75" x14ac:dyDescent="0.2">
      <c r="B204" s="4">
        <v>198</v>
      </c>
      <c r="C204" s="67"/>
      <c r="D204" s="68"/>
      <c r="E204" s="67"/>
      <c r="F204" s="68"/>
      <c r="G204" s="20">
        <f t="shared" si="14"/>
        <v>1</v>
      </c>
      <c r="H204" s="20">
        <f t="shared" si="15"/>
        <v>0</v>
      </c>
      <c r="I204" s="22">
        <f t="shared" si="13"/>
        <v>0</v>
      </c>
      <c r="J204" s="5">
        <f>Calcoli!I208</f>
        <v>0</v>
      </c>
      <c r="K204" s="5">
        <f>IF(B204&lt;='Dati bolletta'!$C$33,(J204*1.1)+'Dati bolletta'!$C$29/'Dati bolletta'!$C$33,0)</f>
        <v>0</v>
      </c>
    </row>
    <row r="205" spans="2:11" ht="15.75" x14ac:dyDescent="0.2">
      <c r="B205" s="4">
        <v>199</v>
      </c>
      <c r="C205" s="67"/>
      <c r="D205" s="68"/>
      <c r="E205" s="67"/>
      <c r="F205" s="68"/>
      <c r="G205" s="20">
        <f t="shared" si="14"/>
        <v>1</v>
      </c>
      <c r="H205" s="20">
        <f t="shared" si="15"/>
        <v>0</v>
      </c>
      <c r="I205" s="22">
        <f t="shared" si="13"/>
        <v>0</v>
      </c>
      <c r="J205" s="5">
        <f>Calcoli!I209</f>
        <v>0</v>
      </c>
      <c r="K205" s="5">
        <f>IF(B205&lt;='Dati bolletta'!$C$33,(J205*1.1)+'Dati bolletta'!$C$29/'Dati bolletta'!$C$33,0)</f>
        <v>0</v>
      </c>
    </row>
    <row r="206" spans="2:11" ht="15.75" x14ac:dyDescent="0.2">
      <c r="B206" s="4">
        <v>200</v>
      </c>
      <c r="C206" s="67"/>
      <c r="D206" s="68"/>
      <c r="E206" s="67"/>
      <c r="F206" s="68"/>
      <c r="G206" s="20">
        <f t="shared" si="14"/>
        <v>1</v>
      </c>
      <c r="H206" s="20">
        <f t="shared" si="15"/>
        <v>0</v>
      </c>
      <c r="I206" s="22">
        <f t="shared" si="13"/>
        <v>0</v>
      </c>
      <c r="J206" s="5">
        <f>Calcoli!I210</f>
        <v>0</v>
      </c>
      <c r="K206" s="5">
        <f>IF(B206&lt;='Dati bolletta'!$C$33,(J206*1.1)+'Dati bolletta'!$C$29/'Dati bolletta'!$C$33,0)</f>
        <v>0</v>
      </c>
    </row>
    <row r="207" spans="2:11" ht="15.75" x14ac:dyDescent="0.2">
      <c r="B207" s="4">
        <v>201</v>
      </c>
      <c r="C207" s="67"/>
      <c r="D207" s="68"/>
      <c r="E207" s="67"/>
      <c r="F207" s="68"/>
      <c r="G207" s="20">
        <f t="shared" si="14"/>
        <v>1</v>
      </c>
      <c r="H207" s="20">
        <f t="shared" si="15"/>
        <v>0</v>
      </c>
      <c r="I207" s="22">
        <f t="shared" si="13"/>
        <v>0</v>
      </c>
      <c r="J207" s="5">
        <f>Calcoli!I211</f>
        <v>0</v>
      </c>
      <c r="K207" s="5">
        <f>IF(B207&lt;='Dati bolletta'!$C$33,(J207*1.1)+'Dati bolletta'!$C$29/'Dati bolletta'!$C$33,0)</f>
        <v>0</v>
      </c>
    </row>
    <row r="208" spans="2:11" ht="15.75" x14ac:dyDescent="0.2">
      <c r="B208" s="4">
        <v>202</v>
      </c>
      <c r="C208" s="67"/>
      <c r="D208" s="68"/>
      <c r="E208" s="67"/>
      <c r="F208" s="68"/>
      <c r="G208" s="20">
        <f t="shared" si="14"/>
        <v>1</v>
      </c>
      <c r="H208" s="20">
        <f t="shared" si="15"/>
        <v>0</v>
      </c>
      <c r="I208" s="22">
        <f t="shared" si="13"/>
        <v>0</v>
      </c>
      <c r="J208" s="5">
        <f>Calcoli!I212</f>
        <v>0</v>
      </c>
      <c r="K208" s="5">
        <f>IF(B208&lt;='Dati bolletta'!$C$33,(J208*1.1)+'Dati bolletta'!$C$29/'Dati bolletta'!$C$33,0)</f>
        <v>0</v>
      </c>
    </row>
    <row r="209" spans="2:11" ht="15.75" x14ac:dyDescent="0.2">
      <c r="B209" s="4">
        <v>203</v>
      </c>
      <c r="C209" s="67"/>
      <c r="D209" s="68"/>
      <c r="E209" s="67"/>
      <c r="F209" s="68"/>
      <c r="G209" s="20">
        <f t="shared" si="14"/>
        <v>1</v>
      </c>
      <c r="H209" s="20">
        <f t="shared" si="15"/>
        <v>0</v>
      </c>
      <c r="I209" s="22">
        <f t="shared" si="13"/>
        <v>0</v>
      </c>
      <c r="J209" s="5">
        <f>Calcoli!I213</f>
        <v>0</v>
      </c>
      <c r="K209" s="5">
        <f>IF(B209&lt;='Dati bolletta'!$C$33,(J209*1.1)+'Dati bolletta'!$C$29/'Dati bolletta'!$C$33,0)</f>
        <v>0</v>
      </c>
    </row>
    <row r="210" spans="2:11" ht="15.75" x14ac:dyDescent="0.2">
      <c r="B210" s="4">
        <v>204</v>
      </c>
      <c r="C210" s="67"/>
      <c r="D210" s="68"/>
      <c r="E210" s="67"/>
      <c r="F210" s="68"/>
      <c r="G210" s="20">
        <f t="shared" si="14"/>
        <v>1</v>
      </c>
      <c r="H210" s="20">
        <f t="shared" si="15"/>
        <v>0</v>
      </c>
      <c r="I210" s="22">
        <f t="shared" ref="I210:I244" si="16">H210/G210</f>
        <v>0</v>
      </c>
      <c r="J210" s="5">
        <f>Calcoli!I214</f>
        <v>0</v>
      </c>
      <c r="K210" s="5">
        <f>IF(B210&lt;='Dati bolletta'!$C$33,(J210*1.1)+'Dati bolletta'!$C$29/'Dati bolletta'!$C$33,0)</f>
        <v>0</v>
      </c>
    </row>
    <row r="211" spans="2:11" ht="15.75" x14ac:dyDescent="0.2">
      <c r="B211" s="4">
        <v>205</v>
      </c>
      <c r="C211" s="67"/>
      <c r="D211" s="68"/>
      <c r="E211" s="67"/>
      <c r="F211" s="68"/>
      <c r="G211" s="20">
        <f t="shared" ref="G211:G244" si="17">(E211-C211)+1</f>
        <v>1</v>
      </c>
      <c r="H211" s="20">
        <f t="shared" ref="H211:H244" si="18">F211-D211</f>
        <v>0</v>
      </c>
      <c r="I211" s="22">
        <f t="shared" si="16"/>
        <v>0</v>
      </c>
      <c r="J211" s="5">
        <f>Calcoli!I215</f>
        <v>0</v>
      </c>
      <c r="K211" s="5">
        <f>IF(B211&lt;='Dati bolletta'!$C$33,(J211*1.1)+'Dati bolletta'!$C$29/'Dati bolletta'!$C$33,0)</f>
        <v>0</v>
      </c>
    </row>
    <row r="212" spans="2:11" ht="15.75" x14ac:dyDescent="0.2">
      <c r="B212" s="4">
        <v>206</v>
      </c>
      <c r="C212" s="67"/>
      <c r="D212" s="68"/>
      <c r="E212" s="67"/>
      <c r="F212" s="68"/>
      <c r="G212" s="20">
        <f t="shared" si="17"/>
        <v>1</v>
      </c>
      <c r="H212" s="20">
        <f t="shared" si="18"/>
        <v>0</v>
      </c>
      <c r="I212" s="22">
        <f t="shared" si="16"/>
        <v>0</v>
      </c>
      <c r="J212" s="5">
        <f>Calcoli!I216</f>
        <v>0</v>
      </c>
      <c r="K212" s="5">
        <f>IF(B212&lt;='Dati bolletta'!$C$33,(J212*1.1)+'Dati bolletta'!$C$29/'Dati bolletta'!$C$33,0)</f>
        <v>0</v>
      </c>
    </row>
    <row r="213" spans="2:11" ht="15.75" x14ac:dyDescent="0.2">
      <c r="B213" s="4">
        <v>207</v>
      </c>
      <c r="C213" s="67"/>
      <c r="D213" s="68"/>
      <c r="E213" s="67"/>
      <c r="F213" s="68"/>
      <c r="G213" s="20">
        <f t="shared" si="17"/>
        <v>1</v>
      </c>
      <c r="H213" s="20">
        <f t="shared" si="18"/>
        <v>0</v>
      </c>
      <c r="I213" s="22">
        <f t="shared" si="16"/>
        <v>0</v>
      </c>
      <c r="J213" s="5">
        <f>Calcoli!I217</f>
        <v>0</v>
      </c>
      <c r="K213" s="5">
        <f>IF(B213&lt;='Dati bolletta'!$C$33,(J213*1.1)+'Dati bolletta'!$C$29/'Dati bolletta'!$C$33,0)</f>
        <v>0</v>
      </c>
    </row>
    <row r="214" spans="2:11" ht="15.75" x14ac:dyDescent="0.2">
      <c r="B214" s="4">
        <v>208</v>
      </c>
      <c r="C214" s="67"/>
      <c r="D214" s="68"/>
      <c r="E214" s="67"/>
      <c r="F214" s="68"/>
      <c r="G214" s="20">
        <f t="shared" si="17"/>
        <v>1</v>
      </c>
      <c r="H214" s="20">
        <f t="shared" si="18"/>
        <v>0</v>
      </c>
      <c r="I214" s="22">
        <f t="shared" si="16"/>
        <v>0</v>
      </c>
      <c r="J214" s="5">
        <f>Calcoli!I218</f>
        <v>0</v>
      </c>
      <c r="K214" s="5">
        <f>IF(B214&lt;='Dati bolletta'!$C$33,(J214*1.1)+'Dati bolletta'!$C$29/'Dati bolletta'!$C$33,0)</f>
        <v>0</v>
      </c>
    </row>
    <row r="215" spans="2:11" ht="15.75" x14ac:dyDescent="0.2">
      <c r="B215" s="4">
        <v>209</v>
      </c>
      <c r="C215" s="67"/>
      <c r="D215" s="68"/>
      <c r="E215" s="67"/>
      <c r="F215" s="68"/>
      <c r="G215" s="20">
        <f t="shared" si="17"/>
        <v>1</v>
      </c>
      <c r="H215" s="20">
        <f t="shared" si="18"/>
        <v>0</v>
      </c>
      <c r="I215" s="22">
        <f t="shared" si="16"/>
        <v>0</v>
      </c>
      <c r="J215" s="5">
        <f>Calcoli!I219</f>
        <v>0</v>
      </c>
      <c r="K215" s="5">
        <f>IF(B215&lt;='Dati bolletta'!$C$33,(J215*1.1)+'Dati bolletta'!$C$29/'Dati bolletta'!$C$33,0)</f>
        <v>0</v>
      </c>
    </row>
    <row r="216" spans="2:11" ht="15.75" x14ac:dyDescent="0.2">
      <c r="B216" s="4">
        <v>210</v>
      </c>
      <c r="C216" s="67"/>
      <c r="D216" s="68"/>
      <c r="E216" s="67"/>
      <c r="F216" s="68"/>
      <c r="G216" s="20">
        <f t="shared" si="17"/>
        <v>1</v>
      </c>
      <c r="H216" s="20">
        <f t="shared" si="18"/>
        <v>0</v>
      </c>
      <c r="I216" s="22">
        <f t="shared" si="16"/>
        <v>0</v>
      </c>
      <c r="J216" s="5">
        <f>Calcoli!I220</f>
        <v>0</v>
      </c>
      <c r="K216" s="5">
        <f>IF(B216&lt;='Dati bolletta'!$C$33,(J216*1.1)+'Dati bolletta'!$C$29/'Dati bolletta'!$C$33,0)</f>
        <v>0</v>
      </c>
    </row>
    <row r="217" spans="2:11" ht="15.75" x14ac:dyDescent="0.2">
      <c r="B217" s="4">
        <v>211</v>
      </c>
      <c r="C217" s="67"/>
      <c r="D217" s="68"/>
      <c r="E217" s="67"/>
      <c r="F217" s="68"/>
      <c r="G217" s="20">
        <f t="shared" si="17"/>
        <v>1</v>
      </c>
      <c r="H217" s="20">
        <f t="shared" si="18"/>
        <v>0</v>
      </c>
      <c r="I217" s="22">
        <f t="shared" si="16"/>
        <v>0</v>
      </c>
      <c r="J217" s="5">
        <f>Calcoli!I221</f>
        <v>0</v>
      </c>
      <c r="K217" s="5">
        <f>IF(B217&lt;='Dati bolletta'!$C$33,(J217*1.1)+'Dati bolletta'!$C$29/'Dati bolletta'!$C$33,0)</f>
        <v>0</v>
      </c>
    </row>
    <row r="218" spans="2:11" ht="15.75" x14ac:dyDescent="0.2">
      <c r="B218" s="4">
        <v>212</v>
      </c>
      <c r="C218" s="67"/>
      <c r="D218" s="68"/>
      <c r="E218" s="67"/>
      <c r="F218" s="68"/>
      <c r="G218" s="20">
        <f t="shared" si="17"/>
        <v>1</v>
      </c>
      <c r="H218" s="20">
        <f t="shared" si="18"/>
        <v>0</v>
      </c>
      <c r="I218" s="22">
        <f t="shared" si="16"/>
        <v>0</v>
      </c>
      <c r="J218" s="5">
        <f>Calcoli!I222</f>
        <v>0</v>
      </c>
      <c r="K218" s="5">
        <f>IF(B218&lt;='Dati bolletta'!$C$33,(J218*1.1)+'Dati bolletta'!$C$29/'Dati bolletta'!$C$33,0)</f>
        <v>0</v>
      </c>
    </row>
    <row r="219" spans="2:11" ht="15.75" x14ac:dyDescent="0.2">
      <c r="B219" s="4">
        <v>213</v>
      </c>
      <c r="C219" s="67"/>
      <c r="D219" s="68"/>
      <c r="E219" s="67"/>
      <c r="F219" s="68"/>
      <c r="G219" s="20">
        <f t="shared" si="17"/>
        <v>1</v>
      </c>
      <c r="H219" s="20">
        <f t="shared" si="18"/>
        <v>0</v>
      </c>
      <c r="I219" s="22">
        <f t="shared" si="16"/>
        <v>0</v>
      </c>
      <c r="J219" s="5">
        <f>Calcoli!I223</f>
        <v>0</v>
      </c>
      <c r="K219" s="5">
        <f>IF(B219&lt;='Dati bolletta'!$C$33,(J219*1.1)+'Dati bolletta'!$C$29/'Dati bolletta'!$C$33,0)</f>
        <v>0</v>
      </c>
    </row>
    <row r="220" spans="2:11" ht="15.75" x14ac:dyDescent="0.2">
      <c r="B220" s="4">
        <v>214</v>
      </c>
      <c r="C220" s="67"/>
      <c r="D220" s="68"/>
      <c r="E220" s="67"/>
      <c r="F220" s="68"/>
      <c r="G220" s="20">
        <f t="shared" si="17"/>
        <v>1</v>
      </c>
      <c r="H220" s="33">
        <f>F220-D220</f>
        <v>0</v>
      </c>
      <c r="I220" s="22">
        <f t="shared" si="16"/>
        <v>0</v>
      </c>
      <c r="J220" s="5">
        <f>Calcoli!I224</f>
        <v>0</v>
      </c>
      <c r="K220" s="5">
        <f>IF(B220&lt;='Dati bolletta'!$C$33,(J220*1.1)+'Dati bolletta'!$C$29/'Dati bolletta'!$C$33,0)</f>
        <v>0</v>
      </c>
    </row>
    <row r="221" spans="2:11" ht="15.75" x14ac:dyDescent="0.2">
      <c r="B221" s="4">
        <v>215</v>
      </c>
      <c r="C221" s="67"/>
      <c r="D221" s="68"/>
      <c r="E221" s="67"/>
      <c r="F221" s="68"/>
      <c r="G221" s="20">
        <f t="shared" si="17"/>
        <v>1</v>
      </c>
      <c r="H221" s="20">
        <f t="shared" si="18"/>
        <v>0</v>
      </c>
      <c r="I221" s="22">
        <f t="shared" si="16"/>
        <v>0</v>
      </c>
      <c r="J221" s="5">
        <f>Calcoli!I225</f>
        <v>0</v>
      </c>
      <c r="K221" s="5">
        <f>IF(B221&lt;='Dati bolletta'!$C$33,(J221*1.1)+'Dati bolletta'!$C$29/'Dati bolletta'!$C$33,0)</f>
        <v>0</v>
      </c>
    </row>
    <row r="222" spans="2:11" ht="15.75" x14ac:dyDescent="0.2">
      <c r="B222" s="4">
        <v>216</v>
      </c>
      <c r="C222" s="67"/>
      <c r="D222" s="68"/>
      <c r="E222" s="67"/>
      <c r="F222" s="68"/>
      <c r="G222" s="20">
        <f t="shared" si="17"/>
        <v>1</v>
      </c>
      <c r="H222" s="20">
        <f t="shared" si="18"/>
        <v>0</v>
      </c>
      <c r="I222" s="22">
        <f t="shared" si="16"/>
        <v>0</v>
      </c>
      <c r="J222" s="5">
        <f>Calcoli!I226</f>
        <v>0</v>
      </c>
      <c r="K222" s="5">
        <f>IF(B222&lt;='Dati bolletta'!$C$33,(J222*1.1)+'Dati bolletta'!$C$29/'Dati bolletta'!$C$33,0)</f>
        <v>0</v>
      </c>
    </row>
    <row r="223" spans="2:11" ht="15.75" x14ac:dyDescent="0.2">
      <c r="B223" s="4">
        <v>217</v>
      </c>
      <c r="C223" s="67"/>
      <c r="D223" s="68"/>
      <c r="E223" s="67"/>
      <c r="F223" s="68"/>
      <c r="G223" s="20">
        <f t="shared" si="17"/>
        <v>1</v>
      </c>
      <c r="H223" s="20">
        <f t="shared" si="18"/>
        <v>0</v>
      </c>
      <c r="I223" s="22">
        <f t="shared" si="16"/>
        <v>0</v>
      </c>
      <c r="J223" s="5">
        <f>Calcoli!I227</f>
        <v>0</v>
      </c>
      <c r="K223" s="5">
        <f>IF(B223&lt;='Dati bolletta'!$C$33,(J223*1.1)+'Dati bolletta'!$C$29/'Dati bolletta'!$C$33,0)</f>
        <v>0</v>
      </c>
    </row>
    <row r="224" spans="2:11" ht="15.75" x14ac:dyDescent="0.2">
      <c r="B224" s="4">
        <v>218</v>
      </c>
      <c r="C224" s="67"/>
      <c r="D224" s="68"/>
      <c r="E224" s="67"/>
      <c r="F224" s="68"/>
      <c r="G224" s="20">
        <f t="shared" si="17"/>
        <v>1</v>
      </c>
      <c r="H224" s="20">
        <f t="shared" si="18"/>
        <v>0</v>
      </c>
      <c r="I224" s="22">
        <f t="shared" si="16"/>
        <v>0</v>
      </c>
      <c r="J224" s="5">
        <f>Calcoli!I228</f>
        <v>0</v>
      </c>
      <c r="K224" s="5">
        <f>IF(B224&lt;='Dati bolletta'!$C$33,(J224*1.1)+'Dati bolletta'!$C$29/'Dati bolletta'!$C$33,0)</f>
        <v>0</v>
      </c>
    </row>
    <row r="225" spans="2:11" ht="15.75" x14ac:dyDescent="0.2">
      <c r="B225" s="4">
        <v>219</v>
      </c>
      <c r="C225" s="67"/>
      <c r="D225" s="68"/>
      <c r="E225" s="67"/>
      <c r="F225" s="68"/>
      <c r="G225" s="20">
        <f t="shared" si="17"/>
        <v>1</v>
      </c>
      <c r="H225" s="20">
        <f t="shared" si="18"/>
        <v>0</v>
      </c>
      <c r="I225" s="22">
        <f t="shared" si="16"/>
        <v>0</v>
      </c>
      <c r="J225" s="5">
        <f>Calcoli!I229</f>
        <v>0</v>
      </c>
      <c r="K225" s="5">
        <f>IF(B225&lt;='Dati bolletta'!$C$33,(J225*1.1)+'Dati bolletta'!$C$29/'Dati bolletta'!$C$33,0)</f>
        <v>0</v>
      </c>
    </row>
    <row r="226" spans="2:11" ht="15.75" x14ac:dyDescent="0.2">
      <c r="B226" s="4">
        <v>220</v>
      </c>
      <c r="C226" s="67"/>
      <c r="D226" s="68"/>
      <c r="E226" s="67"/>
      <c r="F226" s="68"/>
      <c r="G226" s="20">
        <f t="shared" si="17"/>
        <v>1</v>
      </c>
      <c r="H226" s="20">
        <f t="shared" si="18"/>
        <v>0</v>
      </c>
      <c r="I226" s="22">
        <f t="shared" si="16"/>
        <v>0</v>
      </c>
      <c r="J226" s="5">
        <f>Calcoli!I230</f>
        <v>0</v>
      </c>
      <c r="K226" s="5">
        <f>IF(B226&lt;='Dati bolletta'!$C$33,(J226*1.1)+'Dati bolletta'!$C$29/'Dati bolletta'!$C$33,0)</f>
        <v>0</v>
      </c>
    </row>
    <row r="227" spans="2:11" ht="15.75" x14ac:dyDescent="0.2">
      <c r="B227" s="4">
        <v>221</v>
      </c>
      <c r="C227" s="67"/>
      <c r="D227" s="68"/>
      <c r="E227" s="67"/>
      <c r="F227" s="68"/>
      <c r="G227" s="20">
        <f t="shared" si="17"/>
        <v>1</v>
      </c>
      <c r="H227" s="20">
        <f t="shared" si="18"/>
        <v>0</v>
      </c>
      <c r="I227" s="22">
        <f t="shared" si="16"/>
        <v>0</v>
      </c>
      <c r="J227" s="5">
        <f>Calcoli!I231</f>
        <v>0</v>
      </c>
      <c r="K227" s="5">
        <f>IF(B227&lt;='Dati bolletta'!$C$33,(J227*1.1)+'Dati bolletta'!$C$29/'Dati bolletta'!$C$33,0)</f>
        <v>0</v>
      </c>
    </row>
    <row r="228" spans="2:11" ht="15.75" x14ac:dyDescent="0.2">
      <c r="B228" s="4">
        <v>222</v>
      </c>
      <c r="C228" s="67"/>
      <c r="D228" s="68"/>
      <c r="E228" s="67"/>
      <c r="F228" s="68"/>
      <c r="G228" s="20">
        <f t="shared" si="17"/>
        <v>1</v>
      </c>
      <c r="H228" s="20">
        <f t="shared" si="18"/>
        <v>0</v>
      </c>
      <c r="I228" s="22">
        <f t="shared" si="16"/>
        <v>0</v>
      </c>
      <c r="J228" s="5">
        <f>Calcoli!I232</f>
        <v>0</v>
      </c>
      <c r="K228" s="5">
        <f>IF(B228&lt;='Dati bolletta'!$C$33,(J228*1.1)+'Dati bolletta'!$C$29/'Dati bolletta'!$C$33,0)</f>
        <v>0</v>
      </c>
    </row>
    <row r="229" spans="2:11" ht="15.75" x14ac:dyDescent="0.2">
      <c r="B229" s="4">
        <v>223</v>
      </c>
      <c r="C229" s="67"/>
      <c r="D229" s="68"/>
      <c r="E229" s="67"/>
      <c r="F229" s="68"/>
      <c r="G229" s="20">
        <f t="shared" si="17"/>
        <v>1</v>
      </c>
      <c r="H229" s="20">
        <f t="shared" si="18"/>
        <v>0</v>
      </c>
      <c r="I229" s="22">
        <f t="shared" si="16"/>
        <v>0</v>
      </c>
      <c r="J229" s="5">
        <f>Calcoli!I233</f>
        <v>0</v>
      </c>
      <c r="K229" s="5">
        <f>IF(B229&lt;='Dati bolletta'!$C$33,(J229*1.1)+'Dati bolletta'!$C$29/'Dati bolletta'!$C$33,0)</f>
        <v>0</v>
      </c>
    </row>
    <row r="230" spans="2:11" ht="15.75" x14ac:dyDescent="0.2">
      <c r="B230" s="4">
        <v>224</v>
      </c>
      <c r="C230" s="67"/>
      <c r="D230" s="68"/>
      <c r="E230" s="67"/>
      <c r="F230" s="68"/>
      <c r="G230" s="20">
        <f t="shared" si="17"/>
        <v>1</v>
      </c>
      <c r="H230" s="20">
        <f t="shared" si="18"/>
        <v>0</v>
      </c>
      <c r="I230" s="22">
        <f t="shared" si="16"/>
        <v>0</v>
      </c>
      <c r="J230" s="5">
        <f>Calcoli!I234</f>
        <v>0</v>
      </c>
      <c r="K230" s="5">
        <f>IF(B230&lt;='Dati bolletta'!$C$33,(J230*1.1)+'Dati bolletta'!$C$29/'Dati bolletta'!$C$33,0)</f>
        <v>0</v>
      </c>
    </row>
    <row r="231" spans="2:11" ht="15.75" x14ac:dyDescent="0.2">
      <c r="B231" s="4">
        <v>225</v>
      </c>
      <c r="C231" s="67"/>
      <c r="D231" s="68"/>
      <c r="E231" s="67"/>
      <c r="F231" s="68"/>
      <c r="G231" s="20">
        <f t="shared" si="17"/>
        <v>1</v>
      </c>
      <c r="H231" s="20">
        <f t="shared" si="18"/>
        <v>0</v>
      </c>
      <c r="I231" s="22">
        <f t="shared" si="16"/>
        <v>0</v>
      </c>
      <c r="J231" s="5">
        <f>Calcoli!I235</f>
        <v>0</v>
      </c>
      <c r="K231" s="5">
        <f>IF(B231&lt;='Dati bolletta'!$C$33,(J231*1.1)+'Dati bolletta'!$C$29/'Dati bolletta'!$C$33,0)</f>
        <v>0</v>
      </c>
    </row>
    <row r="232" spans="2:11" ht="15.75" x14ac:dyDescent="0.2">
      <c r="B232" s="4">
        <v>226</v>
      </c>
      <c r="C232" s="67"/>
      <c r="D232" s="68"/>
      <c r="E232" s="67"/>
      <c r="F232" s="68"/>
      <c r="G232" s="20">
        <f t="shared" si="17"/>
        <v>1</v>
      </c>
      <c r="H232" s="20">
        <f t="shared" si="18"/>
        <v>0</v>
      </c>
      <c r="I232" s="22">
        <f t="shared" si="16"/>
        <v>0</v>
      </c>
      <c r="J232" s="5">
        <f>Calcoli!I236</f>
        <v>0</v>
      </c>
      <c r="K232" s="5">
        <f>IF(B232&lt;='Dati bolletta'!$C$33,(J232*1.1)+'Dati bolletta'!$C$29/'Dati bolletta'!$C$33,0)</f>
        <v>0</v>
      </c>
    </row>
    <row r="233" spans="2:11" ht="15.75" x14ac:dyDescent="0.2">
      <c r="B233" s="4">
        <v>227</v>
      </c>
      <c r="C233" s="67"/>
      <c r="D233" s="68"/>
      <c r="E233" s="67"/>
      <c r="F233" s="68"/>
      <c r="G233" s="20">
        <f t="shared" si="17"/>
        <v>1</v>
      </c>
      <c r="H233" s="20">
        <f t="shared" si="18"/>
        <v>0</v>
      </c>
      <c r="I233" s="22">
        <f t="shared" si="16"/>
        <v>0</v>
      </c>
      <c r="J233" s="5">
        <f>Calcoli!I237</f>
        <v>0</v>
      </c>
      <c r="K233" s="5">
        <f>IF(B233&lt;='Dati bolletta'!$C$33,(J233*1.1)+'Dati bolletta'!$C$29/'Dati bolletta'!$C$33,0)</f>
        <v>0</v>
      </c>
    </row>
    <row r="234" spans="2:11" ht="15.75" x14ac:dyDescent="0.2">
      <c r="B234" s="4">
        <v>228</v>
      </c>
      <c r="C234" s="67"/>
      <c r="D234" s="68"/>
      <c r="E234" s="67"/>
      <c r="F234" s="68"/>
      <c r="G234" s="20">
        <f t="shared" si="17"/>
        <v>1</v>
      </c>
      <c r="H234" s="20">
        <f t="shared" si="18"/>
        <v>0</v>
      </c>
      <c r="I234" s="22">
        <f t="shared" si="16"/>
        <v>0</v>
      </c>
      <c r="J234" s="5">
        <f>Calcoli!I238</f>
        <v>0</v>
      </c>
      <c r="K234" s="5">
        <f>IF(B234&lt;='Dati bolletta'!$C$33,(J234*1.1)+'Dati bolletta'!$C$29/'Dati bolletta'!$C$33,0)</f>
        <v>0</v>
      </c>
    </row>
    <row r="235" spans="2:11" ht="15.75" x14ac:dyDescent="0.2">
      <c r="B235" s="4">
        <v>229</v>
      </c>
      <c r="C235" s="67"/>
      <c r="D235" s="68"/>
      <c r="E235" s="67"/>
      <c r="F235" s="68"/>
      <c r="G235" s="20">
        <f t="shared" si="17"/>
        <v>1</v>
      </c>
      <c r="H235" s="20">
        <f t="shared" si="18"/>
        <v>0</v>
      </c>
      <c r="I235" s="22">
        <f t="shared" si="16"/>
        <v>0</v>
      </c>
      <c r="J235" s="5">
        <f>Calcoli!I239</f>
        <v>0</v>
      </c>
      <c r="K235" s="5">
        <f>IF(B235&lt;='Dati bolletta'!$C$33,(J235*1.1)+'Dati bolletta'!$C$29/'Dati bolletta'!$C$33,0)</f>
        <v>0</v>
      </c>
    </row>
    <row r="236" spans="2:11" ht="15.75" x14ac:dyDescent="0.2">
      <c r="B236" s="4">
        <v>230</v>
      </c>
      <c r="C236" s="67"/>
      <c r="D236" s="68"/>
      <c r="E236" s="67"/>
      <c r="F236" s="68"/>
      <c r="G236" s="20">
        <f t="shared" si="17"/>
        <v>1</v>
      </c>
      <c r="H236" s="20">
        <f t="shared" si="18"/>
        <v>0</v>
      </c>
      <c r="I236" s="22">
        <f t="shared" si="16"/>
        <v>0</v>
      </c>
      <c r="J236" s="5">
        <f>Calcoli!I240</f>
        <v>0</v>
      </c>
      <c r="K236" s="5">
        <f>IF(B236&lt;='Dati bolletta'!$C$33,(J236*1.1)+'Dati bolletta'!$C$29/'Dati bolletta'!$C$33,0)</f>
        <v>0</v>
      </c>
    </row>
    <row r="237" spans="2:11" ht="15.75" x14ac:dyDescent="0.2">
      <c r="B237" s="4">
        <v>231</v>
      </c>
      <c r="C237" s="67"/>
      <c r="D237" s="68"/>
      <c r="E237" s="67"/>
      <c r="F237" s="68"/>
      <c r="G237" s="20">
        <f t="shared" si="17"/>
        <v>1</v>
      </c>
      <c r="H237" s="20">
        <f t="shared" si="18"/>
        <v>0</v>
      </c>
      <c r="I237" s="22">
        <f t="shared" si="16"/>
        <v>0</v>
      </c>
      <c r="J237" s="5">
        <f>Calcoli!I241</f>
        <v>0</v>
      </c>
      <c r="K237" s="5">
        <f>IF(B237&lt;='Dati bolletta'!$C$33,(J237*1.1)+'Dati bolletta'!$C$29/'Dati bolletta'!$C$33,0)</f>
        <v>0</v>
      </c>
    </row>
    <row r="238" spans="2:11" ht="15.75" x14ac:dyDescent="0.2">
      <c r="B238" s="4">
        <v>232</v>
      </c>
      <c r="C238" s="67"/>
      <c r="D238" s="68"/>
      <c r="E238" s="67"/>
      <c r="F238" s="68"/>
      <c r="G238" s="20">
        <f t="shared" si="17"/>
        <v>1</v>
      </c>
      <c r="H238" s="20">
        <f t="shared" si="18"/>
        <v>0</v>
      </c>
      <c r="I238" s="22">
        <f t="shared" si="16"/>
        <v>0</v>
      </c>
      <c r="J238" s="5">
        <f>Calcoli!I242</f>
        <v>0</v>
      </c>
      <c r="K238" s="5">
        <f>IF(B238&lt;='Dati bolletta'!$C$33,(J238*1.1)+'Dati bolletta'!$C$29/'Dati bolletta'!$C$33,0)</f>
        <v>0</v>
      </c>
    </row>
    <row r="239" spans="2:11" ht="15.75" x14ac:dyDescent="0.2">
      <c r="B239" s="4">
        <v>233</v>
      </c>
      <c r="C239" s="67"/>
      <c r="D239" s="68"/>
      <c r="E239" s="67"/>
      <c r="F239" s="68"/>
      <c r="G239" s="20">
        <f t="shared" si="17"/>
        <v>1</v>
      </c>
      <c r="H239" s="20">
        <f t="shared" si="18"/>
        <v>0</v>
      </c>
      <c r="I239" s="22">
        <f t="shared" si="16"/>
        <v>0</v>
      </c>
      <c r="J239" s="5">
        <f>Calcoli!I243</f>
        <v>0</v>
      </c>
      <c r="K239" s="5">
        <f>IF(B239&lt;='Dati bolletta'!$C$33,(J239*1.1)+'Dati bolletta'!$C$29/'Dati bolletta'!$C$33,0)</f>
        <v>0</v>
      </c>
    </row>
    <row r="240" spans="2:11" ht="15.75" x14ac:dyDescent="0.2">
      <c r="B240" s="4">
        <v>234</v>
      </c>
      <c r="C240" s="67"/>
      <c r="D240" s="68"/>
      <c r="E240" s="67"/>
      <c r="F240" s="68"/>
      <c r="G240" s="20">
        <f t="shared" si="17"/>
        <v>1</v>
      </c>
      <c r="H240" s="20">
        <f t="shared" si="18"/>
        <v>0</v>
      </c>
      <c r="I240" s="22">
        <f t="shared" si="16"/>
        <v>0</v>
      </c>
      <c r="J240" s="5">
        <f>Calcoli!I244</f>
        <v>0</v>
      </c>
      <c r="K240" s="5">
        <f>IF(B240&lt;='Dati bolletta'!$C$33,(J240*1.1)+'Dati bolletta'!$C$29/'Dati bolletta'!$C$33,0)</f>
        <v>0</v>
      </c>
    </row>
    <row r="241" spans="2:13" ht="15.75" x14ac:dyDescent="0.2">
      <c r="B241" s="4">
        <v>235</v>
      </c>
      <c r="C241" s="67"/>
      <c r="D241" s="68"/>
      <c r="E241" s="67"/>
      <c r="F241" s="68"/>
      <c r="G241" s="20">
        <f t="shared" si="17"/>
        <v>1</v>
      </c>
      <c r="H241" s="20">
        <f t="shared" si="18"/>
        <v>0</v>
      </c>
      <c r="I241" s="22">
        <f t="shared" si="16"/>
        <v>0</v>
      </c>
      <c r="J241" s="5">
        <f>Calcoli!I245</f>
        <v>0</v>
      </c>
      <c r="K241" s="5">
        <f>IF(B241&lt;='Dati bolletta'!$C$33,(J241*1.1)+'Dati bolletta'!$C$29/'Dati bolletta'!$C$33,0)</f>
        <v>0</v>
      </c>
    </row>
    <row r="242" spans="2:13" ht="15.75" x14ac:dyDescent="0.2">
      <c r="B242" s="4">
        <v>236</v>
      </c>
      <c r="C242" s="67"/>
      <c r="D242" s="68"/>
      <c r="E242" s="67"/>
      <c r="F242" s="68"/>
      <c r="G242" s="20">
        <f t="shared" si="17"/>
        <v>1</v>
      </c>
      <c r="H242" s="20">
        <f t="shared" si="18"/>
        <v>0</v>
      </c>
      <c r="I242" s="22">
        <f t="shared" si="16"/>
        <v>0</v>
      </c>
      <c r="J242" s="5">
        <f>Calcoli!I246</f>
        <v>0</v>
      </c>
      <c r="K242" s="5">
        <f>IF(B242&lt;='Dati bolletta'!$C$33,(J242*1.1)+'Dati bolletta'!$C$29/'Dati bolletta'!$C$33,0)</f>
        <v>0</v>
      </c>
    </row>
    <row r="243" spans="2:13" ht="15.75" x14ac:dyDescent="0.2">
      <c r="B243" s="4">
        <v>237</v>
      </c>
      <c r="C243" s="67"/>
      <c r="D243" s="68"/>
      <c r="E243" s="67"/>
      <c r="F243" s="68"/>
      <c r="G243" s="20">
        <f t="shared" si="17"/>
        <v>1</v>
      </c>
      <c r="H243" s="20">
        <f t="shared" si="18"/>
        <v>0</v>
      </c>
      <c r="I243" s="22">
        <f t="shared" si="16"/>
        <v>0</v>
      </c>
      <c r="J243" s="5">
        <f>Calcoli!I247</f>
        <v>0</v>
      </c>
      <c r="K243" s="5">
        <f>IF(B243&lt;='Dati bolletta'!$C$33,(J243*1.1)+'Dati bolletta'!$C$29/'Dati bolletta'!$C$33,0)</f>
        <v>0</v>
      </c>
    </row>
    <row r="244" spans="2:13" ht="15.75" x14ac:dyDescent="0.2">
      <c r="B244" s="4">
        <v>238</v>
      </c>
      <c r="C244" s="67"/>
      <c r="D244" s="68"/>
      <c r="E244" s="67"/>
      <c r="F244" s="68"/>
      <c r="G244" s="20">
        <f t="shared" si="17"/>
        <v>1</v>
      </c>
      <c r="H244" s="20">
        <f t="shared" si="18"/>
        <v>0</v>
      </c>
      <c r="I244" s="22">
        <f t="shared" si="16"/>
        <v>0</v>
      </c>
      <c r="J244" s="5">
        <f>Calcoli!I248</f>
        <v>0</v>
      </c>
      <c r="K244" s="5">
        <f>IF(B244&lt;='Dati bolletta'!$C$33,(J244*1.1)+'Dati bolletta'!$C$29/'Dati bolletta'!$C$33,0)</f>
        <v>0</v>
      </c>
    </row>
    <row r="246" spans="2:13" ht="15.75" x14ac:dyDescent="0.2">
      <c r="B246" s="3" t="s">
        <v>19</v>
      </c>
      <c r="C246" s="3"/>
      <c r="D246" s="3"/>
      <c r="E246" s="3"/>
      <c r="F246" s="3"/>
      <c r="G246" s="3"/>
      <c r="H246" s="21">
        <f>SUM(H6:H244)</f>
        <v>0</v>
      </c>
      <c r="I246" s="22"/>
      <c r="J246" s="6">
        <f t="shared" ref="J246:K246" si="19">SUM(J6:J244)</f>
        <v>0</v>
      </c>
      <c r="K246" s="6">
        <f t="shared" si="19"/>
        <v>0</v>
      </c>
      <c r="M246" s="18"/>
    </row>
  </sheetData>
  <sheetProtection algorithmName="SHA-512" hashValue="ok8NTBK9Hk4JrPYPxBAKf65DTAgWiyfgO0BylAgTjewJtfYwwrTD0QD2OFkDbEJnjpLCQUBVy77E0CYtgobGiw==" saltValue="ywI5XYoJEVjR4aJHoYiBxw==" spinCount="100000" sheet="1" objects="1" scenarios="1"/>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60483F-0392-47E2-A534-80F1897B3CC6}">
  <dimension ref="B2:G246"/>
  <sheetViews>
    <sheetView showGridLines="0" zoomScale="112" zoomScaleNormal="112" zoomScalePageLayoutView="118" workbookViewId="0">
      <selection activeCell="B19" sqref="B19"/>
    </sheetView>
  </sheetViews>
  <sheetFormatPr defaultRowHeight="12.75" x14ac:dyDescent="0.2"/>
  <cols>
    <col min="1" max="1" width="7.83203125" customWidth="1"/>
    <col min="2" max="2" width="33.33203125" customWidth="1"/>
    <col min="3" max="4" width="23.33203125" customWidth="1"/>
    <col min="5" max="6" width="8.83203125" customWidth="1"/>
  </cols>
  <sheetData>
    <row r="2" spans="2:7" ht="51.75" customHeight="1" x14ac:dyDescent="0.2"/>
    <row r="3" spans="2:7" ht="14.25" customHeight="1" x14ac:dyDescent="0.2"/>
    <row r="4" spans="2:7" ht="15.75" x14ac:dyDescent="0.2">
      <c r="B4" s="2" t="s">
        <v>13</v>
      </c>
    </row>
    <row r="5" spans="2:7" ht="15.75" x14ac:dyDescent="0.2">
      <c r="B5" s="1"/>
    </row>
    <row r="6" spans="2:7" ht="15.75" x14ac:dyDescent="0.2">
      <c r="B6" s="3" t="s">
        <v>35</v>
      </c>
      <c r="C6" s="3" t="s">
        <v>28</v>
      </c>
      <c r="D6" s="3" t="s">
        <v>29</v>
      </c>
    </row>
    <row r="7" spans="2:7" ht="15.75" x14ac:dyDescent="0.2">
      <c r="B7" s="4">
        <v>1</v>
      </c>
      <c r="C7" s="5">
        <f>Calcoli!I11</f>
        <v>0</v>
      </c>
      <c r="D7" s="5">
        <f>IF(B7&lt;='Dati bolletta'!$C$33,(C7*1.1)+'Dati bolletta'!$C$29/'Dati bolletta'!$C$33,0)</f>
        <v>0</v>
      </c>
      <c r="F7" s="25"/>
      <c r="G7" s="25"/>
    </row>
    <row r="8" spans="2:7" ht="15.75" x14ac:dyDescent="0.2">
      <c r="B8" s="4">
        <v>2</v>
      </c>
      <c r="C8" s="5">
        <f>Calcoli!I12</f>
        <v>0</v>
      </c>
      <c r="D8" s="5">
        <f>IF(B8&lt;='Dati bolletta'!$C$33,(C8*1.1)+'Dati bolletta'!$C$29/'Dati bolletta'!$C$33,0)</f>
        <v>0</v>
      </c>
      <c r="F8" s="25"/>
      <c r="G8" s="25"/>
    </row>
    <row r="9" spans="2:7" ht="15.75" x14ac:dyDescent="0.2">
      <c r="B9" s="4">
        <v>3</v>
      </c>
      <c r="C9" s="5">
        <f>Calcoli!I13</f>
        <v>0</v>
      </c>
      <c r="D9" s="5">
        <f>IF(B9&lt;='Dati bolletta'!$C$33,(C9*1.1)+'Dati bolletta'!$C$29/'Dati bolletta'!$C$33,0)</f>
        <v>0</v>
      </c>
      <c r="F9" s="25"/>
      <c r="G9" s="25"/>
    </row>
    <row r="10" spans="2:7" ht="15.75" x14ac:dyDescent="0.2">
      <c r="B10" s="4">
        <v>4</v>
      </c>
      <c r="C10" s="5">
        <f>Calcoli!I14</f>
        <v>0</v>
      </c>
      <c r="D10" s="5">
        <f>IF(B10&lt;='Dati bolletta'!$C$33,(C10*1.1)+'Dati bolletta'!$C$29/'Dati bolletta'!$C$33,0)</f>
        <v>0</v>
      </c>
    </row>
    <row r="11" spans="2:7" ht="15.75" x14ac:dyDescent="0.2">
      <c r="B11" s="4">
        <v>5</v>
      </c>
      <c r="C11" s="5">
        <f>Calcoli!I15</f>
        <v>0</v>
      </c>
      <c r="D11" s="5">
        <f>IF(B11&lt;='Dati bolletta'!$C$33,(C11*1.1)+'Dati bolletta'!$C$29/'Dati bolletta'!$C$33,0)</f>
        <v>0</v>
      </c>
    </row>
    <row r="12" spans="2:7" ht="15.75" x14ac:dyDescent="0.2">
      <c r="B12" s="4">
        <v>6</v>
      </c>
      <c r="C12" s="5">
        <f>Calcoli!I16</f>
        <v>0</v>
      </c>
      <c r="D12" s="5">
        <f>IF(B12&lt;='Dati bolletta'!$C$33,(C12*1.1)+'Dati bolletta'!$C$29/'Dati bolletta'!$C$33,0)</f>
        <v>0</v>
      </c>
    </row>
    <row r="13" spans="2:7" ht="15.75" x14ac:dyDescent="0.2">
      <c r="B13" s="4">
        <v>7</v>
      </c>
      <c r="C13" s="5">
        <f>Calcoli!I17</f>
        <v>0</v>
      </c>
      <c r="D13" s="5">
        <f>IF(B13&lt;='Dati bolletta'!$C$33,(C13*1.1)+'Dati bolletta'!$C$29/'Dati bolletta'!$C$33,0)</f>
        <v>0</v>
      </c>
    </row>
    <row r="14" spans="2:7" ht="15.75" x14ac:dyDescent="0.2">
      <c r="B14" s="4">
        <v>8</v>
      </c>
      <c r="C14" s="5">
        <f>Calcoli!I18</f>
        <v>0</v>
      </c>
      <c r="D14" s="5">
        <f>IF(B14&lt;='Dati bolletta'!$C$33,(C14*1.1)+'Dati bolletta'!$C$29/'Dati bolletta'!$C$33,0)</f>
        <v>0</v>
      </c>
    </row>
    <row r="15" spans="2:7" ht="15.75" x14ac:dyDescent="0.2">
      <c r="B15" s="4">
        <v>9</v>
      </c>
      <c r="C15" s="5">
        <f>Calcoli!I19</f>
        <v>0</v>
      </c>
      <c r="D15" s="5">
        <f>IF(B15&lt;='Dati bolletta'!$C$33,(C15*1.1)+'Dati bolletta'!$C$29/'Dati bolletta'!$C$33,0)</f>
        <v>0</v>
      </c>
    </row>
    <row r="16" spans="2:7" ht="15.75" x14ac:dyDescent="0.2">
      <c r="B16" s="4">
        <v>10</v>
      </c>
      <c r="C16" s="5">
        <f>Calcoli!I20</f>
        <v>0</v>
      </c>
      <c r="D16" s="5">
        <f>IF(B16&lt;='Dati bolletta'!$C$33,(C16*1.1)+'Dati bolletta'!$C$29/'Dati bolletta'!$C$33,0)</f>
        <v>0</v>
      </c>
    </row>
    <row r="17" spans="2:4" ht="15.75" x14ac:dyDescent="0.2">
      <c r="B17" s="4">
        <v>11</v>
      </c>
      <c r="C17" s="5">
        <f>Calcoli!I21</f>
        <v>0</v>
      </c>
      <c r="D17" s="5">
        <f>IF(B17&lt;='Dati bolletta'!$C$33,(C17*1.1)+'Dati bolletta'!$C$29/'Dati bolletta'!$C$33,0)</f>
        <v>0</v>
      </c>
    </row>
    <row r="18" spans="2:4" ht="15.75" x14ac:dyDescent="0.2">
      <c r="B18" s="4">
        <v>12</v>
      </c>
      <c r="C18" s="5">
        <f>Calcoli!I22</f>
        <v>0</v>
      </c>
      <c r="D18" s="5">
        <f>IF(B18&lt;='Dati bolletta'!$C$33,(C18*1.1)+'Dati bolletta'!$C$29/'Dati bolletta'!$C$33,0)</f>
        <v>0</v>
      </c>
    </row>
    <row r="19" spans="2:4" ht="15.75" x14ac:dyDescent="0.2">
      <c r="B19" s="4">
        <v>13</v>
      </c>
      <c r="C19" s="5">
        <f>Calcoli!I23</f>
        <v>0</v>
      </c>
      <c r="D19" s="5">
        <f>IF(B19&lt;='Dati bolletta'!$C$33,(C19*1.1)+'Dati bolletta'!$C$29/'Dati bolletta'!$C$33,0)</f>
        <v>0</v>
      </c>
    </row>
    <row r="20" spans="2:4" ht="15.75" x14ac:dyDescent="0.2">
      <c r="B20" s="4">
        <v>14</v>
      </c>
      <c r="C20" s="5">
        <f>Calcoli!I24</f>
        <v>0</v>
      </c>
      <c r="D20" s="5">
        <f>IF(B20&lt;='Dati bolletta'!$C$33,(C20*1.1)+'Dati bolletta'!$C$29/'Dati bolletta'!$C$33,0)</f>
        <v>0</v>
      </c>
    </row>
    <row r="21" spans="2:4" ht="15.75" x14ac:dyDescent="0.2">
      <c r="B21" s="4">
        <v>15</v>
      </c>
      <c r="C21" s="5">
        <f>Calcoli!I25</f>
        <v>0</v>
      </c>
      <c r="D21" s="5">
        <f>IF(B21&lt;='Dati bolletta'!$C$33,(C21*1.1)+'Dati bolletta'!$C$29/'Dati bolletta'!$C$33,0)</f>
        <v>0</v>
      </c>
    </row>
    <row r="22" spans="2:4" ht="15.75" x14ac:dyDescent="0.2">
      <c r="B22" s="4">
        <v>16</v>
      </c>
      <c r="C22" s="5">
        <f>Calcoli!I26</f>
        <v>0</v>
      </c>
      <c r="D22" s="5">
        <f>IF(B22&lt;='Dati bolletta'!$C$33,(C22*1.1)+'Dati bolletta'!$C$29/'Dati bolletta'!$C$33,0)</f>
        <v>0</v>
      </c>
    </row>
    <row r="23" spans="2:4" ht="15.75" x14ac:dyDescent="0.2">
      <c r="B23" s="4">
        <v>17</v>
      </c>
      <c r="C23" s="5">
        <f>Calcoli!I27</f>
        <v>0</v>
      </c>
      <c r="D23" s="5">
        <f>IF(B23&lt;='Dati bolletta'!$C$33,(C23*1.1)+'Dati bolletta'!$C$29/'Dati bolletta'!$C$33,0)</f>
        <v>0</v>
      </c>
    </row>
    <row r="24" spans="2:4" ht="15.75" x14ac:dyDescent="0.2">
      <c r="B24" s="4">
        <v>18</v>
      </c>
      <c r="C24" s="5">
        <f>Calcoli!I28</f>
        <v>0</v>
      </c>
      <c r="D24" s="5">
        <f>IF(B24&lt;='Dati bolletta'!$C$33,(C24*1.1)+'Dati bolletta'!$C$29/'Dati bolletta'!$C$33,0)</f>
        <v>0</v>
      </c>
    </row>
    <row r="25" spans="2:4" ht="15.75" x14ac:dyDescent="0.2">
      <c r="B25" s="4">
        <v>19</v>
      </c>
      <c r="C25" s="5">
        <f>Calcoli!I29</f>
        <v>0</v>
      </c>
      <c r="D25" s="5">
        <f>IF(B25&lt;='Dati bolletta'!$C$33,(C25*1.1)+'Dati bolletta'!$C$29/'Dati bolletta'!$C$33,0)</f>
        <v>0</v>
      </c>
    </row>
    <row r="26" spans="2:4" ht="15.75" x14ac:dyDescent="0.2">
      <c r="B26" s="4">
        <v>20</v>
      </c>
      <c r="C26" s="5">
        <f>Calcoli!I30</f>
        <v>0</v>
      </c>
      <c r="D26" s="5">
        <f>IF(B26&lt;='Dati bolletta'!$C$33,(C26*1.1)+'Dati bolletta'!$C$29/'Dati bolletta'!$C$33,0)</f>
        <v>0</v>
      </c>
    </row>
    <row r="27" spans="2:4" ht="15.75" x14ac:dyDescent="0.2">
      <c r="B27" s="4">
        <v>21</v>
      </c>
      <c r="C27" s="5">
        <f>Calcoli!I31</f>
        <v>0</v>
      </c>
      <c r="D27" s="5">
        <f>IF(B27&lt;='Dati bolletta'!$C$33,(C27*1.1)+'Dati bolletta'!$C$29/'Dati bolletta'!$C$33,0)</f>
        <v>0</v>
      </c>
    </row>
    <row r="28" spans="2:4" ht="15.75" x14ac:dyDescent="0.2">
      <c r="B28" s="4">
        <v>22</v>
      </c>
      <c r="C28" s="5">
        <f>Calcoli!I32</f>
        <v>0</v>
      </c>
      <c r="D28" s="5">
        <f>IF(B28&lt;='Dati bolletta'!$C$33,(C28*1.1)+'Dati bolletta'!$C$29/'Dati bolletta'!$C$33,0)</f>
        <v>0</v>
      </c>
    </row>
    <row r="29" spans="2:4" ht="15.75" x14ac:dyDescent="0.2">
      <c r="B29" s="4">
        <v>23</v>
      </c>
      <c r="C29" s="5">
        <f>Calcoli!I33</f>
        <v>0</v>
      </c>
      <c r="D29" s="5">
        <f>IF(B29&lt;='Dati bolletta'!$C$33,(C29*1.1)+'Dati bolletta'!$C$29/'Dati bolletta'!$C$33,0)</f>
        <v>0</v>
      </c>
    </row>
    <row r="30" spans="2:4" ht="15.75" x14ac:dyDescent="0.2">
      <c r="B30" s="4">
        <v>24</v>
      </c>
      <c r="C30" s="5">
        <f>Calcoli!I34</f>
        <v>0</v>
      </c>
      <c r="D30" s="5">
        <f>IF(B30&lt;='Dati bolletta'!$C$33,(C30*1.1)+'Dati bolletta'!$C$29/'Dati bolletta'!$C$33,0)</f>
        <v>0</v>
      </c>
    </row>
    <row r="31" spans="2:4" ht="15.75" x14ac:dyDescent="0.2">
      <c r="B31" s="4">
        <v>25</v>
      </c>
      <c r="C31" s="5">
        <f>Calcoli!I35</f>
        <v>0</v>
      </c>
      <c r="D31" s="5">
        <f>IF(B31&lt;='Dati bolletta'!$C$33,(C31*1.1)+'Dati bolletta'!$C$29/'Dati bolletta'!$C$33,0)</f>
        <v>0</v>
      </c>
    </row>
    <row r="32" spans="2:4" ht="15.75" x14ac:dyDescent="0.2">
      <c r="B32" s="4">
        <v>26</v>
      </c>
      <c r="C32" s="5">
        <f>Calcoli!I36</f>
        <v>0</v>
      </c>
      <c r="D32" s="5">
        <f>IF(B32&lt;='Dati bolletta'!$C$33,(C32*1.1)+'Dati bolletta'!$C$29/'Dati bolletta'!$C$33,0)</f>
        <v>0</v>
      </c>
    </row>
    <row r="33" spans="2:4" ht="15.75" x14ac:dyDescent="0.2">
      <c r="B33" s="4">
        <v>27</v>
      </c>
      <c r="C33" s="5">
        <f>Calcoli!I37</f>
        <v>0</v>
      </c>
      <c r="D33" s="5">
        <f>IF(B33&lt;='Dati bolletta'!$C$33,(C33*1.1)+'Dati bolletta'!$C$29/'Dati bolletta'!$C$33,0)</f>
        <v>0</v>
      </c>
    </row>
    <row r="34" spans="2:4" ht="15.75" x14ac:dyDescent="0.2">
      <c r="B34" s="4">
        <v>28</v>
      </c>
      <c r="C34" s="5">
        <f>Calcoli!I38</f>
        <v>0</v>
      </c>
      <c r="D34" s="5">
        <f>IF(B34&lt;='Dati bolletta'!$C$33,(C34*1.1)+'Dati bolletta'!$C$29/'Dati bolletta'!$C$33,0)</f>
        <v>0</v>
      </c>
    </row>
    <row r="35" spans="2:4" ht="15.75" x14ac:dyDescent="0.2">
      <c r="B35" s="4">
        <v>29</v>
      </c>
      <c r="C35" s="5">
        <f>Calcoli!I39</f>
        <v>0</v>
      </c>
      <c r="D35" s="5">
        <f>IF(B35&lt;='Dati bolletta'!$C$33,(C35*1.1)+'Dati bolletta'!$C$29/'Dati bolletta'!$C$33,0)</f>
        <v>0</v>
      </c>
    </row>
    <row r="36" spans="2:4" ht="15.75" x14ac:dyDescent="0.2">
      <c r="B36" s="4">
        <v>30</v>
      </c>
      <c r="C36" s="5">
        <f>Calcoli!I40</f>
        <v>0</v>
      </c>
      <c r="D36" s="5">
        <f>IF(B36&lt;='Dati bolletta'!$C$33,(C36*1.1)+'Dati bolletta'!$C$29/'Dati bolletta'!$C$33,0)</f>
        <v>0</v>
      </c>
    </row>
    <row r="37" spans="2:4" ht="15.75" x14ac:dyDescent="0.2">
      <c r="B37" s="4">
        <v>31</v>
      </c>
      <c r="C37" s="5">
        <f>Calcoli!I41</f>
        <v>0</v>
      </c>
      <c r="D37" s="5">
        <f>IF(B37&lt;='Dati bolletta'!$C$33,(C37*1.1)+'Dati bolletta'!$C$29/'Dati bolletta'!$C$33,0)</f>
        <v>0</v>
      </c>
    </row>
    <row r="38" spans="2:4" ht="15.75" x14ac:dyDescent="0.2">
      <c r="B38" s="4">
        <v>32</v>
      </c>
      <c r="C38" s="5">
        <f>Calcoli!I42</f>
        <v>0</v>
      </c>
      <c r="D38" s="5">
        <f>IF(B38&lt;='Dati bolletta'!$C$33,(C38*1.1)+'Dati bolletta'!$C$29/'Dati bolletta'!$C$33,0)</f>
        <v>0</v>
      </c>
    </row>
    <row r="39" spans="2:4" ht="15.75" x14ac:dyDescent="0.2">
      <c r="B39" s="4">
        <v>33</v>
      </c>
      <c r="C39" s="5">
        <f>Calcoli!I43</f>
        <v>0</v>
      </c>
      <c r="D39" s="5">
        <f>IF(B39&lt;='Dati bolletta'!$C$33,(C39*1.1)+'Dati bolletta'!$C$29/'Dati bolletta'!$C$33,0)</f>
        <v>0</v>
      </c>
    </row>
    <row r="40" spans="2:4" ht="15.75" x14ac:dyDescent="0.2">
      <c r="B40" s="4">
        <v>34</v>
      </c>
      <c r="C40" s="5">
        <f>Calcoli!I44</f>
        <v>0</v>
      </c>
      <c r="D40" s="5">
        <f>IF(B40&lt;='Dati bolletta'!$C$33,(C40*1.1)+'Dati bolletta'!$C$29/'Dati bolletta'!$C$33,0)</f>
        <v>0</v>
      </c>
    </row>
    <row r="41" spans="2:4" ht="15.75" x14ac:dyDescent="0.2">
      <c r="B41" s="4">
        <v>35</v>
      </c>
      <c r="C41" s="5">
        <f>Calcoli!I45</f>
        <v>0</v>
      </c>
      <c r="D41" s="5">
        <f>IF(B41&lt;='Dati bolletta'!$C$33,(C41*1.1)+'Dati bolletta'!$C$29/'Dati bolletta'!$C$33,0)</f>
        <v>0</v>
      </c>
    </row>
    <row r="42" spans="2:4" ht="15.75" x14ac:dyDescent="0.2">
      <c r="B42" s="4">
        <v>36</v>
      </c>
      <c r="C42" s="5">
        <f>Calcoli!I46</f>
        <v>0</v>
      </c>
      <c r="D42" s="5">
        <f>IF(B42&lt;='Dati bolletta'!$C$33,(C42*1.1)+'Dati bolletta'!$C$29/'Dati bolletta'!$C$33,0)</f>
        <v>0</v>
      </c>
    </row>
    <row r="43" spans="2:4" ht="15.75" x14ac:dyDescent="0.2">
      <c r="B43" s="4">
        <v>37</v>
      </c>
      <c r="C43" s="5">
        <f>Calcoli!I47</f>
        <v>0</v>
      </c>
      <c r="D43" s="5">
        <f>IF(B43&lt;='Dati bolletta'!$C$33,(C43*1.1)+'Dati bolletta'!$C$29/'Dati bolletta'!$C$33,0)</f>
        <v>0</v>
      </c>
    </row>
    <row r="44" spans="2:4" ht="15.75" x14ac:dyDescent="0.2">
      <c r="B44" s="4">
        <v>38</v>
      </c>
      <c r="C44" s="5">
        <f>Calcoli!I48</f>
        <v>0</v>
      </c>
      <c r="D44" s="5">
        <f>IF(B44&lt;='Dati bolletta'!$C$33,(C44*1.1)+'Dati bolletta'!$C$29/'Dati bolletta'!$C$33,0)</f>
        <v>0</v>
      </c>
    </row>
    <row r="45" spans="2:4" ht="15.75" x14ac:dyDescent="0.2">
      <c r="B45" s="4">
        <v>39</v>
      </c>
      <c r="C45" s="5">
        <f>Calcoli!I49</f>
        <v>0</v>
      </c>
      <c r="D45" s="5">
        <f>IF(B45&lt;='Dati bolletta'!$C$33,(C45*1.1)+'Dati bolletta'!$C$29/'Dati bolletta'!$C$33,0)</f>
        <v>0</v>
      </c>
    </row>
    <row r="46" spans="2:4" ht="15.75" x14ac:dyDescent="0.2">
      <c r="B46" s="4">
        <v>40</v>
      </c>
      <c r="C46" s="5">
        <f>Calcoli!I50</f>
        <v>0</v>
      </c>
      <c r="D46" s="5">
        <f>IF(B46&lt;='Dati bolletta'!$C$33,(C46*1.1)+'Dati bolletta'!$C$29/'Dati bolletta'!$C$33,0)</f>
        <v>0</v>
      </c>
    </row>
    <row r="47" spans="2:4" ht="15.75" x14ac:dyDescent="0.2">
      <c r="B47" s="4">
        <v>41</v>
      </c>
      <c r="C47" s="5">
        <f>Calcoli!I51</f>
        <v>0</v>
      </c>
      <c r="D47" s="5">
        <f>IF(B47&lt;='Dati bolletta'!$C$33,(C47*1.1)+'Dati bolletta'!$C$29/'Dati bolletta'!$C$33,0)</f>
        <v>0</v>
      </c>
    </row>
    <row r="48" spans="2:4" ht="15.75" x14ac:dyDescent="0.2">
      <c r="B48" s="4">
        <v>42</v>
      </c>
      <c r="C48" s="5">
        <f>Calcoli!I52</f>
        <v>0</v>
      </c>
      <c r="D48" s="5">
        <f>IF(B48&lt;='Dati bolletta'!$C$33,(C48*1.1)+'Dati bolletta'!$C$29/'Dati bolletta'!$C$33,0)</f>
        <v>0</v>
      </c>
    </row>
    <row r="49" spans="2:4" ht="15.75" x14ac:dyDescent="0.2">
      <c r="B49" s="4">
        <v>43</v>
      </c>
      <c r="C49" s="5">
        <f>Calcoli!I53</f>
        <v>0</v>
      </c>
      <c r="D49" s="5">
        <f>IF(B49&lt;='Dati bolletta'!$C$33,(C49*1.1)+'Dati bolletta'!$C$29/'Dati bolletta'!$C$33,0)</f>
        <v>0</v>
      </c>
    </row>
    <row r="50" spans="2:4" ht="15.75" x14ac:dyDescent="0.2">
      <c r="B50" s="4">
        <v>44</v>
      </c>
      <c r="C50" s="5">
        <f>Calcoli!I54</f>
        <v>0</v>
      </c>
      <c r="D50" s="5">
        <f>IF(B50&lt;='Dati bolletta'!$C$33,(C50*1.1)+'Dati bolletta'!$C$29/'Dati bolletta'!$C$33,0)</f>
        <v>0</v>
      </c>
    </row>
    <row r="51" spans="2:4" ht="15.75" x14ac:dyDescent="0.2">
      <c r="B51" s="4">
        <v>45</v>
      </c>
      <c r="C51" s="5">
        <f>Calcoli!I55</f>
        <v>0</v>
      </c>
      <c r="D51" s="5">
        <f>IF(B51&lt;='Dati bolletta'!$C$33,(C51*1.1)+'Dati bolletta'!$C$29/'Dati bolletta'!$C$33,0)</f>
        <v>0</v>
      </c>
    </row>
    <row r="52" spans="2:4" ht="15.75" x14ac:dyDescent="0.2">
      <c r="B52" s="4">
        <v>46</v>
      </c>
      <c r="C52" s="5">
        <f>Calcoli!I56</f>
        <v>0</v>
      </c>
      <c r="D52" s="5">
        <f>IF(B52&lt;='Dati bolletta'!$C$33,(C52*1.1)+'Dati bolletta'!$C$29/'Dati bolletta'!$C$33,0)</f>
        <v>0</v>
      </c>
    </row>
    <row r="53" spans="2:4" ht="15.75" x14ac:dyDescent="0.2">
      <c r="B53" s="4">
        <v>47</v>
      </c>
      <c r="C53" s="5">
        <f>Calcoli!I57</f>
        <v>0</v>
      </c>
      <c r="D53" s="5">
        <f>IF(B53&lt;='Dati bolletta'!$C$33,(C53*1.1)+'Dati bolletta'!$C$29/'Dati bolletta'!$C$33,0)</f>
        <v>0</v>
      </c>
    </row>
    <row r="54" spans="2:4" ht="15.75" x14ac:dyDescent="0.2">
      <c r="B54" s="4">
        <v>48</v>
      </c>
      <c r="C54" s="5">
        <f>Calcoli!I58</f>
        <v>0</v>
      </c>
      <c r="D54" s="5">
        <f>IF(B54&lt;='Dati bolletta'!$C$33,(C54*1.1)+'Dati bolletta'!$C$29/'Dati bolletta'!$C$33,0)</f>
        <v>0</v>
      </c>
    </row>
    <row r="55" spans="2:4" ht="15.75" x14ac:dyDescent="0.2">
      <c r="B55" s="4">
        <v>49</v>
      </c>
      <c r="C55" s="5">
        <f>Calcoli!I59</f>
        <v>0</v>
      </c>
      <c r="D55" s="5">
        <f>IF(B55&lt;='Dati bolletta'!$C$33,(C55*1.1)+'Dati bolletta'!$C$29/'Dati bolletta'!$C$33,0)</f>
        <v>0</v>
      </c>
    </row>
    <row r="56" spans="2:4" ht="15.75" x14ac:dyDescent="0.2">
      <c r="B56" s="4">
        <v>50</v>
      </c>
      <c r="C56" s="5">
        <f>Calcoli!I60</f>
        <v>0</v>
      </c>
      <c r="D56" s="5">
        <f>IF(B56&lt;='Dati bolletta'!$C$33,(C56*1.1)+'Dati bolletta'!$C$29/'Dati bolletta'!$C$33,0)</f>
        <v>0</v>
      </c>
    </row>
    <row r="57" spans="2:4" ht="15.75" x14ac:dyDescent="0.2">
      <c r="B57" s="4">
        <v>51</v>
      </c>
      <c r="C57" s="5">
        <f>Calcoli!I61</f>
        <v>0</v>
      </c>
      <c r="D57" s="5">
        <f>IF(B57&lt;='Dati bolletta'!$C$33,(C57*1.1)+'Dati bolletta'!$C$29/'Dati bolletta'!$C$33,0)</f>
        <v>0</v>
      </c>
    </row>
    <row r="58" spans="2:4" ht="15.75" x14ac:dyDescent="0.2">
      <c r="B58" s="4">
        <v>52</v>
      </c>
      <c r="C58" s="5">
        <f>Calcoli!I62</f>
        <v>0</v>
      </c>
      <c r="D58" s="5">
        <f>IF(B58&lt;='Dati bolletta'!$C$33,(C58*1.1)+'Dati bolletta'!$C$29/'Dati bolletta'!$C$33,0)</f>
        <v>0</v>
      </c>
    </row>
    <row r="59" spans="2:4" ht="15.75" x14ac:dyDescent="0.2">
      <c r="B59" s="4">
        <v>53</v>
      </c>
      <c r="C59" s="5">
        <f>Calcoli!I63</f>
        <v>0</v>
      </c>
      <c r="D59" s="5">
        <f>IF(B59&lt;='Dati bolletta'!$C$33,(C59*1.1)+'Dati bolletta'!$C$29/'Dati bolletta'!$C$33,0)</f>
        <v>0</v>
      </c>
    </row>
    <row r="60" spans="2:4" ht="15.75" x14ac:dyDescent="0.2">
      <c r="B60" s="4">
        <v>54</v>
      </c>
      <c r="C60" s="5">
        <f>Calcoli!I64</f>
        <v>0</v>
      </c>
      <c r="D60" s="5">
        <f>IF(B60&lt;='Dati bolletta'!$C$33,(C60*1.1)+'Dati bolletta'!$C$29/'Dati bolletta'!$C$33,0)</f>
        <v>0</v>
      </c>
    </row>
    <row r="61" spans="2:4" ht="15.75" x14ac:dyDescent="0.2">
      <c r="B61" s="4">
        <v>55</v>
      </c>
      <c r="C61" s="5">
        <f>Calcoli!I65</f>
        <v>0</v>
      </c>
      <c r="D61" s="5">
        <f>IF(B61&lt;='Dati bolletta'!$C$33,(C61*1.1)+'Dati bolletta'!$C$29/'Dati bolletta'!$C$33,0)</f>
        <v>0</v>
      </c>
    </row>
    <row r="62" spans="2:4" ht="15.75" x14ac:dyDescent="0.2">
      <c r="B62" s="4">
        <v>56</v>
      </c>
      <c r="C62" s="5">
        <f>Calcoli!I66</f>
        <v>0</v>
      </c>
      <c r="D62" s="5">
        <f>IF(B62&lt;='Dati bolletta'!$C$33,(C62*1.1)+'Dati bolletta'!$C$29/'Dati bolletta'!$C$33,0)</f>
        <v>0</v>
      </c>
    </row>
    <row r="63" spans="2:4" ht="15.75" x14ac:dyDescent="0.2">
      <c r="B63" s="4">
        <v>57</v>
      </c>
      <c r="C63" s="5">
        <f>Calcoli!I67</f>
        <v>0</v>
      </c>
      <c r="D63" s="5">
        <f>IF(B63&lt;='Dati bolletta'!$C$33,(C63*1.1)+'Dati bolletta'!$C$29/'Dati bolletta'!$C$33,0)</f>
        <v>0</v>
      </c>
    </row>
    <row r="64" spans="2:4" ht="15.75" x14ac:dyDescent="0.2">
      <c r="B64" s="4">
        <v>58</v>
      </c>
      <c r="C64" s="5">
        <f>Calcoli!I68</f>
        <v>0</v>
      </c>
      <c r="D64" s="5">
        <f>IF(B64&lt;='Dati bolletta'!$C$33,(C64*1.1)+'Dati bolletta'!$C$29/'Dati bolletta'!$C$33,0)</f>
        <v>0</v>
      </c>
    </row>
    <row r="65" spans="2:4" ht="15.75" x14ac:dyDescent="0.2">
      <c r="B65" s="4">
        <v>59</v>
      </c>
      <c r="C65" s="5">
        <f>Calcoli!I69</f>
        <v>0</v>
      </c>
      <c r="D65" s="5">
        <f>IF(B65&lt;='Dati bolletta'!$C$33,(C65*1.1)+'Dati bolletta'!$C$29/'Dati bolletta'!$C$33,0)</f>
        <v>0</v>
      </c>
    </row>
    <row r="66" spans="2:4" ht="15.75" x14ac:dyDescent="0.2">
      <c r="B66" s="4">
        <v>60</v>
      </c>
      <c r="C66" s="5">
        <f>Calcoli!I70</f>
        <v>0</v>
      </c>
      <c r="D66" s="5">
        <f>IF(B66&lt;='Dati bolletta'!$C$33,(C66*1.1)+'Dati bolletta'!$C$29/'Dati bolletta'!$C$33,0)</f>
        <v>0</v>
      </c>
    </row>
    <row r="67" spans="2:4" ht="15.75" x14ac:dyDescent="0.2">
      <c r="B67" s="4">
        <v>61</v>
      </c>
      <c r="C67" s="5">
        <f>Calcoli!I71</f>
        <v>0</v>
      </c>
      <c r="D67" s="5">
        <f>IF(B67&lt;='Dati bolletta'!$C$33,(C67*1.1)+'Dati bolletta'!$C$29/'Dati bolletta'!$C$33,0)</f>
        <v>0</v>
      </c>
    </row>
    <row r="68" spans="2:4" ht="15.75" x14ac:dyDescent="0.2">
      <c r="B68" s="4">
        <v>62</v>
      </c>
      <c r="C68" s="5">
        <f>Calcoli!I72</f>
        <v>0</v>
      </c>
      <c r="D68" s="5">
        <f>IF(B68&lt;='Dati bolletta'!$C$33,(C68*1.1)+'Dati bolletta'!$C$29/'Dati bolletta'!$C$33,0)</f>
        <v>0</v>
      </c>
    </row>
    <row r="69" spans="2:4" ht="15.75" x14ac:dyDescent="0.2">
      <c r="B69" s="4">
        <v>63</v>
      </c>
      <c r="C69" s="5">
        <f>Calcoli!I73</f>
        <v>0</v>
      </c>
      <c r="D69" s="5">
        <f>IF(B69&lt;='Dati bolletta'!$C$33,(C69*1.1)+'Dati bolletta'!$C$29/'Dati bolletta'!$C$33,0)</f>
        <v>0</v>
      </c>
    </row>
    <row r="70" spans="2:4" ht="15.75" x14ac:dyDescent="0.2">
      <c r="B70" s="4">
        <v>64</v>
      </c>
      <c r="C70" s="5">
        <f>Calcoli!I74</f>
        <v>0</v>
      </c>
      <c r="D70" s="5">
        <f>IF(B70&lt;='Dati bolletta'!$C$33,(C70*1.1)+'Dati bolletta'!$C$29/'Dati bolletta'!$C$33,0)</f>
        <v>0</v>
      </c>
    </row>
    <row r="71" spans="2:4" ht="15.75" x14ac:dyDescent="0.2">
      <c r="B71" s="4">
        <v>65</v>
      </c>
      <c r="C71" s="5">
        <f>Calcoli!I75</f>
        <v>0</v>
      </c>
      <c r="D71" s="5">
        <f>IF(B71&lt;='Dati bolletta'!$C$33,(C71*1.1)+'Dati bolletta'!$C$29/'Dati bolletta'!$C$33,0)</f>
        <v>0</v>
      </c>
    </row>
    <row r="72" spans="2:4" ht="15.75" x14ac:dyDescent="0.2">
      <c r="B72" s="4">
        <v>66</v>
      </c>
      <c r="C72" s="5">
        <f>Calcoli!I76</f>
        <v>0</v>
      </c>
      <c r="D72" s="5">
        <f>IF(B72&lt;='Dati bolletta'!$C$33,(C72*1.1)+'Dati bolletta'!$C$29/'Dati bolletta'!$C$33,0)</f>
        <v>0</v>
      </c>
    </row>
    <row r="73" spans="2:4" ht="15.75" x14ac:dyDescent="0.2">
      <c r="B73" s="4">
        <v>67</v>
      </c>
      <c r="C73" s="5">
        <f>Calcoli!I77</f>
        <v>0</v>
      </c>
      <c r="D73" s="5">
        <f>IF(B73&lt;='Dati bolletta'!$C$33,(C73*1.1)+'Dati bolletta'!$C$29/'Dati bolletta'!$C$33,0)</f>
        <v>0</v>
      </c>
    </row>
    <row r="74" spans="2:4" ht="15.75" x14ac:dyDescent="0.2">
      <c r="B74" s="4">
        <v>68</v>
      </c>
      <c r="C74" s="5">
        <f>Calcoli!I78</f>
        <v>0</v>
      </c>
      <c r="D74" s="5">
        <f>IF(B74&lt;='Dati bolletta'!$C$33,(C74*1.1)+'Dati bolletta'!$C$29/'Dati bolletta'!$C$33,0)</f>
        <v>0</v>
      </c>
    </row>
    <row r="75" spans="2:4" ht="15.75" x14ac:dyDescent="0.2">
      <c r="B75" s="4">
        <v>69</v>
      </c>
      <c r="C75" s="5">
        <f>Calcoli!I79</f>
        <v>0</v>
      </c>
      <c r="D75" s="5">
        <f>IF(B75&lt;='Dati bolletta'!$C$33,(C75*1.1)+'Dati bolletta'!$C$29/'Dati bolletta'!$C$33,0)</f>
        <v>0</v>
      </c>
    </row>
    <row r="76" spans="2:4" ht="15.75" x14ac:dyDescent="0.2">
      <c r="B76" s="4">
        <v>70</v>
      </c>
      <c r="C76" s="5">
        <f>Calcoli!I80</f>
        <v>0</v>
      </c>
      <c r="D76" s="5">
        <f>IF(B76&lt;='Dati bolletta'!$C$33,(C76*1.1)+'Dati bolletta'!$C$29/'Dati bolletta'!$C$33,0)</f>
        <v>0</v>
      </c>
    </row>
    <row r="77" spans="2:4" ht="15.75" x14ac:dyDescent="0.2">
      <c r="B77" s="4">
        <v>71</v>
      </c>
      <c r="C77" s="5">
        <f>Calcoli!I81</f>
        <v>0</v>
      </c>
      <c r="D77" s="5">
        <f>IF(B77&lt;='Dati bolletta'!$C$33,(C77*1.1)+'Dati bolletta'!$C$29/'Dati bolletta'!$C$33,0)</f>
        <v>0</v>
      </c>
    </row>
    <row r="78" spans="2:4" ht="15.75" x14ac:dyDescent="0.2">
      <c r="B78" s="4">
        <v>72</v>
      </c>
      <c r="C78" s="5">
        <f>Calcoli!I82</f>
        <v>0</v>
      </c>
      <c r="D78" s="5">
        <f>IF(B78&lt;='Dati bolletta'!$C$33,(C78*1.1)+'Dati bolletta'!$C$29/'Dati bolletta'!$C$33,0)</f>
        <v>0</v>
      </c>
    </row>
    <row r="79" spans="2:4" ht="15.75" x14ac:dyDescent="0.2">
      <c r="B79" s="4">
        <v>73</v>
      </c>
      <c r="C79" s="5">
        <f>Calcoli!I83</f>
        <v>0</v>
      </c>
      <c r="D79" s="5">
        <f>IF(B79&lt;='Dati bolletta'!$C$33,(C79*1.1)+'Dati bolletta'!$C$29/'Dati bolletta'!$C$33,0)</f>
        <v>0</v>
      </c>
    </row>
    <row r="80" spans="2:4" ht="15.75" x14ac:dyDescent="0.2">
      <c r="B80" s="4">
        <v>74</v>
      </c>
      <c r="C80" s="5">
        <f>Calcoli!I84</f>
        <v>0</v>
      </c>
      <c r="D80" s="5">
        <f>IF(B80&lt;='Dati bolletta'!$C$33,(C80*1.1)+'Dati bolletta'!$C$29/'Dati bolletta'!$C$33,0)</f>
        <v>0</v>
      </c>
    </row>
    <row r="81" spans="2:4" ht="15.75" x14ac:dyDescent="0.2">
      <c r="B81" s="4">
        <v>75</v>
      </c>
      <c r="C81" s="5">
        <f>Calcoli!I85</f>
        <v>0</v>
      </c>
      <c r="D81" s="5">
        <f>IF(B81&lt;='Dati bolletta'!$C$33,(C81*1.1)+'Dati bolletta'!$C$29/'Dati bolletta'!$C$33,0)</f>
        <v>0</v>
      </c>
    </row>
    <row r="82" spans="2:4" ht="15.75" x14ac:dyDescent="0.2">
      <c r="B82" s="4">
        <v>76</v>
      </c>
      <c r="C82" s="5">
        <f>Calcoli!I86</f>
        <v>0</v>
      </c>
      <c r="D82" s="5">
        <f>IF(B82&lt;='Dati bolletta'!$C$33,(C82*1.1)+'Dati bolletta'!$C$29/'Dati bolletta'!$C$33,0)</f>
        <v>0</v>
      </c>
    </row>
    <row r="83" spans="2:4" ht="15.75" x14ac:dyDescent="0.2">
      <c r="B83" s="4">
        <v>77</v>
      </c>
      <c r="C83" s="5">
        <f>Calcoli!I87</f>
        <v>0</v>
      </c>
      <c r="D83" s="5">
        <f>IF(B83&lt;='Dati bolletta'!$C$33,(C83*1.1)+'Dati bolletta'!$C$29/'Dati bolletta'!$C$33,0)</f>
        <v>0</v>
      </c>
    </row>
    <row r="84" spans="2:4" ht="15.75" x14ac:dyDescent="0.2">
      <c r="B84" s="4">
        <v>78</v>
      </c>
      <c r="C84" s="5">
        <f>Calcoli!I88</f>
        <v>0</v>
      </c>
      <c r="D84" s="5">
        <f>IF(B84&lt;='Dati bolletta'!$C$33,(C84*1.1)+'Dati bolletta'!$C$29/'Dati bolletta'!$C$33,0)</f>
        <v>0</v>
      </c>
    </row>
    <row r="85" spans="2:4" ht="15.75" x14ac:dyDescent="0.2">
      <c r="B85" s="4">
        <v>79</v>
      </c>
      <c r="C85" s="5">
        <f>Calcoli!I89</f>
        <v>0</v>
      </c>
      <c r="D85" s="5">
        <f>IF(B85&lt;='Dati bolletta'!$C$33,(C85*1.1)+'Dati bolletta'!$C$29/'Dati bolletta'!$C$33,0)</f>
        <v>0</v>
      </c>
    </row>
    <row r="86" spans="2:4" ht="15.75" x14ac:dyDescent="0.2">
      <c r="B86" s="4">
        <v>80</v>
      </c>
      <c r="C86" s="5">
        <f>Calcoli!I90</f>
        <v>0</v>
      </c>
      <c r="D86" s="5">
        <f>IF(B86&lt;='Dati bolletta'!$C$33,(C86*1.1)+'Dati bolletta'!$C$29/'Dati bolletta'!$C$33,0)</f>
        <v>0</v>
      </c>
    </row>
    <row r="87" spans="2:4" ht="15.75" x14ac:dyDescent="0.2">
      <c r="B87" s="4">
        <v>81</v>
      </c>
      <c r="C87" s="5">
        <f>Calcoli!I91</f>
        <v>0</v>
      </c>
      <c r="D87" s="5">
        <f>IF(B87&lt;='Dati bolletta'!$C$33,(C87*1.1)+'Dati bolletta'!$C$29/'Dati bolletta'!$C$33,0)</f>
        <v>0</v>
      </c>
    </row>
    <row r="88" spans="2:4" ht="15.75" x14ac:dyDescent="0.2">
      <c r="B88" s="4">
        <v>82</v>
      </c>
      <c r="C88" s="5">
        <f>Calcoli!I92</f>
        <v>0</v>
      </c>
      <c r="D88" s="5">
        <f>IF(B88&lt;='Dati bolletta'!$C$33,(C88*1.1)+'Dati bolletta'!$C$29/'Dati bolletta'!$C$33,0)</f>
        <v>0</v>
      </c>
    </row>
    <row r="89" spans="2:4" ht="15.75" x14ac:dyDescent="0.2">
      <c r="B89" s="4">
        <v>83</v>
      </c>
      <c r="C89" s="5">
        <f>Calcoli!I93</f>
        <v>0</v>
      </c>
      <c r="D89" s="5">
        <f>IF(B89&lt;='Dati bolletta'!$C$33,(C89*1.1)+'Dati bolletta'!$C$29/'Dati bolletta'!$C$33,0)</f>
        <v>0</v>
      </c>
    </row>
    <row r="90" spans="2:4" ht="15.75" x14ac:dyDescent="0.2">
      <c r="B90" s="4">
        <v>84</v>
      </c>
      <c r="C90" s="5">
        <f>Calcoli!I94</f>
        <v>0</v>
      </c>
      <c r="D90" s="5">
        <f>IF(B90&lt;='Dati bolletta'!$C$33,(C90*1.1)+'Dati bolletta'!$C$29/'Dati bolletta'!$C$33,0)</f>
        <v>0</v>
      </c>
    </row>
    <row r="91" spans="2:4" ht="15.75" x14ac:dyDescent="0.2">
      <c r="B91" s="4">
        <v>85</v>
      </c>
      <c r="C91" s="5">
        <f>Calcoli!I95</f>
        <v>0</v>
      </c>
      <c r="D91" s="5">
        <f>IF(B91&lt;='Dati bolletta'!$C$33,(C91*1.1)+'Dati bolletta'!$C$29/'Dati bolletta'!$C$33,0)</f>
        <v>0</v>
      </c>
    </row>
    <row r="92" spans="2:4" ht="15.75" x14ac:dyDescent="0.2">
      <c r="B92" s="4">
        <v>86</v>
      </c>
      <c r="C92" s="5">
        <f>Calcoli!I96</f>
        <v>0</v>
      </c>
      <c r="D92" s="5">
        <f>IF(B92&lt;='Dati bolletta'!$C$33,(C92*1.1)+'Dati bolletta'!$C$29/'Dati bolletta'!$C$33,0)</f>
        <v>0</v>
      </c>
    </row>
    <row r="93" spans="2:4" ht="15.75" x14ac:dyDescent="0.2">
      <c r="B93" s="4">
        <v>87</v>
      </c>
      <c r="C93" s="5">
        <f>Calcoli!I97</f>
        <v>0</v>
      </c>
      <c r="D93" s="5">
        <f>IF(B93&lt;='Dati bolletta'!$C$33,(C93*1.1)+'Dati bolletta'!$C$29/'Dati bolletta'!$C$33,0)</f>
        <v>0</v>
      </c>
    </row>
    <row r="94" spans="2:4" ht="15.75" x14ac:dyDescent="0.2">
      <c r="B94" s="4">
        <v>88</v>
      </c>
      <c r="C94" s="5">
        <f>Calcoli!I98</f>
        <v>0</v>
      </c>
      <c r="D94" s="5">
        <f>IF(B94&lt;='Dati bolletta'!$C$33,(C94*1.1)+'Dati bolletta'!$C$29/'Dati bolletta'!$C$33,0)</f>
        <v>0</v>
      </c>
    </row>
    <row r="95" spans="2:4" ht="15.75" x14ac:dyDescent="0.2">
      <c r="B95" s="4">
        <v>89</v>
      </c>
      <c r="C95" s="5">
        <f>Calcoli!I99</f>
        <v>0</v>
      </c>
      <c r="D95" s="5">
        <f>IF(B95&lt;='Dati bolletta'!$C$33,(C95*1.1)+'Dati bolletta'!$C$29/'Dati bolletta'!$C$33,0)</f>
        <v>0</v>
      </c>
    </row>
    <row r="96" spans="2:4" ht="15.75" x14ac:dyDescent="0.2">
      <c r="B96" s="4">
        <v>90</v>
      </c>
      <c r="C96" s="5">
        <f>Calcoli!I100</f>
        <v>0</v>
      </c>
      <c r="D96" s="5">
        <f>IF(B96&lt;='Dati bolletta'!$C$33,(C96*1.1)+'Dati bolletta'!$C$29/'Dati bolletta'!$C$33,0)</f>
        <v>0</v>
      </c>
    </row>
    <row r="97" spans="2:4" ht="15.75" x14ac:dyDescent="0.2">
      <c r="B97" s="4">
        <v>91</v>
      </c>
      <c r="C97" s="5">
        <f>Calcoli!I101</f>
        <v>0</v>
      </c>
      <c r="D97" s="5">
        <f>IF(B97&lt;='Dati bolletta'!$C$33,(C97*1.1)+'Dati bolletta'!$C$29/'Dati bolletta'!$C$33,0)</f>
        <v>0</v>
      </c>
    </row>
    <row r="98" spans="2:4" ht="15.75" x14ac:dyDescent="0.2">
      <c r="B98" s="4">
        <v>92</v>
      </c>
      <c r="C98" s="5">
        <f>Calcoli!I102</f>
        <v>0</v>
      </c>
      <c r="D98" s="5">
        <f>IF(B98&lt;='Dati bolletta'!$C$33,(C98*1.1)+'Dati bolletta'!$C$29/'Dati bolletta'!$C$33,0)</f>
        <v>0</v>
      </c>
    </row>
    <row r="99" spans="2:4" ht="15.75" x14ac:dyDescent="0.2">
      <c r="B99" s="4">
        <v>93</v>
      </c>
      <c r="C99" s="5">
        <f>Calcoli!I103</f>
        <v>0</v>
      </c>
      <c r="D99" s="5">
        <f>IF(B99&lt;='Dati bolletta'!$C$33,(C99*1.1)+'Dati bolletta'!$C$29/'Dati bolletta'!$C$33,0)</f>
        <v>0</v>
      </c>
    </row>
    <row r="100" spans="2:4" ht="15.75" x14ac:dyDescent="0.2">
      <c r="B100" s="4">
        <v>94</v>
      </c>
      <c r="C100" s="5">
        <f>Calcoli!I104</f>
        <v>0</v>
      </c>
      <c r="D100" s="5">
        <f>IF(B100&lt;='Dati bolletta'!$C$33,(C100*1.1)+'Dati bolletta'!$C$29/'Dati bolletta'!$C$33,0)</f>
        <v>0</v>
      </c>
    </row>
    <row r="101" spans="2:4" ht="15.75" x14ac:dyDescent="0.2">
      <c r="B101" s="4">
        <v>95</v>
      </c>
      <c r="C101" s="5">
        <f>Calcoli!I105</f>
        <v>0</v>
      </c>
      <c r="D101" s="5">
        <f>IF(B101&lt;='Dati bolletta'!$C$33,(C101*1.1)+'Dati bolletta'!$C$29/'Dati bolletta'!$C$33,0)</f>
        <v>0</v>
      </c>
    </row>
    <row r="102" spans="2:4" ht="15.75" x14ac:dyDescent="0.2">
      <c r="B102" s="4">
        <v>96</v>
      </c>
      <c r="C102" s="5">
        <f>Calcoli!I106</f>
        <v>0</v>
      </c>
      <c r="D102" s="5">
        <f>IF(B102&lt;='Dati bolletta'!$C$33,(C102*1.1)+'Dati bolletta'!$C$29/'Dati bolletta'!$C$33,0)</f>
        <v>0</v>
      </c>
    </row>
    <row r="103" spans="2:4" ht="15.75" x14ac:dyDescent="0.2">
      <c r="B103" s="4">
        <v>97</v>
      </c>
      <c r="C103" s="5">
        <f>Calcoli!I107</f>
        <v>0</v>
      </c>
      <c r="D103" s="5">
        <f>IF(B103&lt;='Dati bolletta'!$C$33,(C103*1.1)+'Dati bolletta'!$C$29/'Dati bolletta'!$C$33,0)</f>
        <v>0</v>
      </c>
    </row>
    <row r="104" spans="2:4" ht="15.75" x14ac:dyDescent="0.2">
      <c r="B104" s="4">
        <v>98</v>
      </c>
      <c r="C104" s="5">
        <f>Calcoli!I108</f>
        <v>0</v>
      </c>
      <c r="D104" s="5">
        <f>IF(B104&lt;='Dati bolletta'!$C$33,(C104*1.1)+'Dati bolletta'!$C$29/'Dati bolletta'!$C$33,0)</f>
        <v>0</v>
      </c>
    </row>
    <row r="105" spans="2:4" ht="15.75" x14ac:dyDescent="0.2">
      <c r="B105" s="4">
        <v>99</v>
      </c>
      <c r="C105" s="5">
        <f>Calcoli!I109</f>
        <v>0</v>
      </c>
      <c r="D105" s="5">
        <f>IF(B105&lt;='Dati bolletta'!$C$33,(C105*1.1)+'Dati bolletta'!$C$29/'Dati bolletta'!$C$33,0)</f>
        <v>0</v>
      </c>
    </row>
    <row r="106" spans="2:4" ht="15.75" x14ac:dyDescent="0.2">
      <c r="B106" s="4">
        <v>100</v>
      </c>
      <c r="C106" s="5">
        <f>Calcoli!I110</f>
        <v>0</v>
      </c>
      <c r="D106" s="5">
        <f>IF(B106&lt;='Dati bolletta'!$C$33,(C106*1.1)+'Dati bolletta'!$C$29/'Dati bolletta'!$C$33,0)</f>
        <v>0</v>
      </c>
    </row>
    <row r="107" spans="2:4" ht="15.75" x14ac:dyDescent="0.2">
      <c r="B107" s="4">
        <v>101</v>
      </c>
      <c r="C107" s="5">
        <f>Calcoli!I111</f>
        <v>0</v>
      </c>
      <c r="D107" s="5">
        <f>IF(B107&lt;='Dati bolletta'!$C$33,(C107*1.1)+'Dati bolletta'!$C$29/'Dati bolletta'!$C$33,0)</f>
        <v>0</v>
      </c>
    </row>
    <row r="108" spans="2:4" ht="15.75" x14ac:dyDescent="0.2">
      <c r="B108" s="4">
        <v>102</v>
      </c>
      <c r="C108" s="5">
        <f>Calcoli!I112</f>
        <v>0</v>
      </c>
      <c r="D108" s="5">
        <f>IF(B108&lt;='Dati bolletta'!$C$33,(C108*1.1)+'Dati bolletta'!$C$29/'Dati bolletta'!$C$33,0)</f>
        <v>0</v>
      </c>
    </row>
    <row r="109" spans="2:4" ht="15.75" x14ac:dyDescent="0.2">
      <c r="B109" s="4">
        <v>103</v>
      </c>
      <c r="C109" s="5">
        <f>Calcoli!I113</f>
        <v>0</v>
      </c>
      <c r="D109" s="5">
        <f>IF(B109&lt;='Dati bolletta'!$C$33,(C109*1.1)+'Dati bolletta'!$C$29/'Dati bolletta'!$C$33,0)</f>
        <v>0</v>
      </c>
    </row>
    <row r="110" spans="2:4" ht="15.75" x14ac:dyDescent="0.2">
      <c r="B110" s="4">
        <v>104</v>
      </c>
      <c r="C110" s="5">
        <f>Calcoli!I114</f>
        <v>0</v>
      </c>
      <c r="D110" s="5">
        <f>IF(B110&lt;='Dati bolletta'!$C$33,(C110*1.1)+'Dati bolletta'!$C$29/'Dati bolletta'!$C$33,0)</f>
        <v>0</v>
      </c>
    </row>
    <row r="111" spans="2:4" ht="15.75" x14ac:dyDescent="0.2">
      <c r="B111" s="4">
        <v>105</v>
      </c>
      <c r="C111" s="5">
        <f>Calcoli!I115</f>
        <v>0</v>
      </c>
      <c r="D111" s="5">
        <f>IF(B111&lt;='Dati bolletta'!$C$33,(C111*1.1)+'Dati bolletta'!$C$29/'Dati bolletta'!$C$33,0)</f>
        <v>0</v>
      </c>
    </row>
    <row r="112" spans="2:4" ht="15.75" x14ac:dyDescent="0.2">
      <c r="B112" s="4">
        <v>106</v>
      </c>
      <c r="C112" s="5">
        <f>Calcoli!I116</f>
        <v>0</v>
      </c>
      <c r="D112" s="5">
        <f>IF(B112&lt;='Dati bolletta'!$C$33,(C112*1.1)+'Dati bolletta'!$C$29/'Dati bolletta'!$C$33,0)</f>
        <v>0</v>
      </c>
    </row>
    <row r="113" spans="2:4" ht="15.75" x14ac:dyDescent="0.2">
      <c r="B113" s="4">
        <v>107</v>
      </c>
      <c r="C113" s="5">
        <f>Calcoli!I117</f>
        <v>0</v>
      </c>
      <c r="D113" s="5">
        <f>IF(B113&lt;='Dati bolletta'!$C$33,(C113*1.1)+'Dati bolletta'!$C$29/'Dati bolletta'!$C$33,0)</f>
        <v>0</v>
      </c>
    </row>
    <row r="114" spans="2:4" ht="15.75" x14ac:dyDescent="0.2">
      <c r="B114" s="4">
        <v>108</v>
      </c>
      <c r="C114" s="5">
        <f>Calcoli!I118</f>
        <v>0</v>
      </c>
      <c r="D114" s="5">
        <f>IF(B114&lt;='Dati bolletta'!$C$33,(C114*1.1)+'Dati bolletta'!$C$29/'Dati bolletta'!$C$33,0)</f>
        <v>0</v>
      </c>
    </row>
    <row r="115" spans="2:4" ht="15.75" x14ac:dyDescent="0.2">
      <c r="B115" s="4">
        <v>109</v>
      </c>
      <c r="C115" s="5">
        <f>Calcoli!I119</f>
        <v>0</v>
      </c>
      <c r="D115" s="5">
        <f>IF(B115&lt;='Dati bolletta'!$C$33,(C115*1.1)+'Dati bolletta'!$C$29/'Dati bolletta'!$C$33,0)</f>
        <v>0</v>
      </c>
    </row>
    <row r="116" spans="2:4" ht="15.75" x14ac:dyDescent="0.2">
      <c r="B116" s="4">
        <v>110</v>
      </c>
      <c r="C116" s="5">
        <f>Calcoli!I120</f>
        <v>0</v>
      </c>
      <c r="D116" s="5">
        <f>IF(B116&lt;='Dati bolletta'!$C$33,(C116*1.1)+'Dati bolletta'!$C$29/'Dati bolletta'!$C$33,0)</f>
        <v>0</v>
      </c>
    </row>
    <row r="117" spans="2:4" ht="15.75" x14ac:dyDescent="0.2">
      <c r="B117" s="4">
        <v>111</v>
      </c>
      <c r="C117" s="5">
        <f>Calcoli!I121</f>
        <v>0</v>
      </c>
      <c r="D117" s="5">
        <f>IF(B117&lt;='Dati bolletta'!$C$33,(C117*1.1)+'Dati bolletta'!$C$29/'Dati bolletta'!$C$33,0)</f>
        <v>0</v>
      </c>
    </row>
    <row r="118" spans="2:4" ht="15.75" x14ac:dyDescent="0.2">
      <c r="B118" s="4">
        <v>112</v>
      </c>
      <c r="C118" s="5">
        <f>Calcoli!I122</f>
        <v>0</v>
      </c>
      <c r="D118" s="5">
        <f>IF(B118&lt;='Dati bolletta'!$C$33,(C118*1.1)+'Dati bolletta'!$C$29/'Dati bolletta'!$C$33,0)</f>
        <v>0</v>
      </c>
    </row>
    <row r="119" spans="2:4" ht="15.75" x14ac:dyDescent="0.2">
      <c r="B119" s="4">
        <v>113</v>
      </c>
      <c r="C119" s="5">
        <f>Calcoli!I123</f>
        <v>0</v>
      </c>
      <c r="D119" s="5">
        <f>IF(B119&lt;='Dati bolletta'!$C$33,(C119*1.1)+'Dati bolletta'!$C$29/'Dati bolletta'!$C$33,0)</f>
        <v>0</v>
      </c>
    </row>
    <row r="120" spans="2:4" ht="15.75" x14ac:dyDescent="0.2">
      <c r="B120" s="4">
        <v>114</v>
      </c>
      <c r="C120" s="5">
        <f>Calcoli!I124</f>
        <v>0</v>
      </c>
      <c r="D120" s="5">
        <f>IF(B120&lt;='Dati bolletta'!$C$33,(C120*1.1)+'Dati bolletta'!$C$29/'Dati bolletta'!$C$33,0)</f>
        <v>0</v>
      </c>
    </row>
    <row r="121" spans="2:4" ht="15.75" x14ac:dyDescent="0.2">
      <c r="B121" s="4">
        <v>115</v>
      </c>
      <c r="C121" s="5">
        <f>Calcoli!I125</f>
        <v>0</v>
      </c>
      <c r="D121" s="5">
        <f>IF(B121&lt;='Dati bolletta'!$C$33,(C121*1.1)+'Dati bolletta'!$C$29/'Dati bolletta'!$C$33,0)</f>
        <v>0</v>
      </c>
    </row>
    <row r="122" spans="2:4" ht="15.75" x14ac:dyDescent="0.2">
      <c r="B122" s="4">
        <v>116</v>
      </c>
      <c r="C122" s="5">
        <f>Calcoli!I126</f>
        <v>0</v>
      </c>
      <c r="D122" s="5">
        <f>IF(B122&lt;='Dati bolletta'!$C$33,(C122*1.1)+'Dati bolletta'!$C$29/'Dati bolletta'!$C$33,0)</f>
        <v>0</v>
      </c>
    </row>
    <row r="123" spans="2:4" ht="15.75" x14ac:dyDescent="0.2">
      <c r="B123" s="4">
        <v>117</v>
      </c>
      <c r="C123" s="5">
        <f>Calcoli!I127</f>
        <v>0</v>
      </c>
      <c r="D123" s="5">
        <f>IF(B123&lt;='Dati bolletta'!$C$33,(C123*1.1)+'Dati bolletta'!$C$29/'Dati bolletta'!$C$33,0)</f>
        <v>0</v>
      </c>
    </row>
    <row r="124" spans="2:4" ht="15.75" x14ac:dyDescent="0.2">
      <c r="B124" s="4">
        <v>118</v>
      </c>
      <c r="C124" s="5">
        <f>Calcoli!I128</f>
        <v>0</v>
      </c>
      <c r="D124" s="5">
        <f>IF(B124&lt;='Dati bolletta'!$C$33,(C124*1.1)+'Dati bolletta'!$C$29/'Dati bolletta'!$C$33,0)</f>
        <v>0</v>
      </c>
    </row>
    <row r="125" spans="2:4" ht="15.75" x14ac:dyDescent="0.2">
      <c r="B125" s="4">
        <v>119</v>
      </c>
      <c r="C125" s="5">
        <f>Calcoli!I129</f>
        <v>0</v>
      </c>
      <c r="D125" s="5">
        <f>IF(B125&lt;='Dati bolletta'!$C$33,(C125*1.1)+'Dati bolletta'!$C$29/'Dati bolletta'!$C$33,0)</f>
        <v>0</v>
      </c>
    </row>
    <row r="126" spans="2:4" ht="15.75" x14ac:dyDescent="0.2">
      <c r="B126" s="4">
        <v>120</v>
      </c>
      <c r="C126" s="5">
        <f>Calcoli!I130</f>
        <v>0</v>
      </c>
      <c r="D126" s="5">
        <f>IF(B126&lt;='Dati bolletta'!$C$33,(C126*1.1)+'Dati bolletta'!$C$29/'Dati bolletta'!$C$33,0)</f>
        <v>0</v>
      </c>
    </row>
    <row r="127" spans="2:4" ht="15.75" x14ac:dyDescent="0.2">
      <c r="B127" s="4">
        <v>121</v>
      </c>
      <c r="C127" s="5">
        <f>Calcoli!I131</f>
        <v>0</v>
      </c>
      <c r="D127" s="5">
        <f>IF(B127&lt;='Dati bolletta'!$C$33,(C127*1.1)+'Dati bolletta'!$C$29/'Dati bolletta'!$C$33,0)</f>
        <v>0</v>
      </c>
    </row>
    <row r="128" spans="2:4" ht="15.75" x14ac:dyDescent="0.2">
      <c r="B128" s="4">
        <v>122</v>
      </c>
      <c r="C128" s="5">
        <f>Calcoli!I132</f>
        <v>0</v>
      </c>
      <c r="D128" s="5">
        <f>IF(B128&lt;='Dati bolletta'!$C$33,(C128*1.1)+'Dati bolletta'!$C$29/'Dati bolletta'!$C$33,0)</f>
        <v>0</v>
      </c>
    </row>
    <row r="129" spans="2:4" ht="15.75" x14ac:dyDescent="0.2">
      <c r="B129" s="4">
        <v>123</v>
      </c>
      <c r="C129" s="5">
        <f>Calcoli!I133</f>
        <v>0</v>
      </c>
      <c r="D129" s="5">
        <f>IF(B129&lt;='Dati bolletta'!$C$33,(C129*1.1)+'Dati bolletta'!$C$29/'Dati bolletta'!$C$33,0)</f>
        <v>0</v>
      </c>
    </row>
    <row r="130" spans="2:4" ht="15.75" x14ac:dyDescent="0.2">
      <c r="B130" s="4">
        <v>124</v>
      </c>
      <c r="C130" s="5">
        <f>Calcoli!I134</f>
        <v>0</v>
      </c>
      <c r="D130" s="5">
        <f>IF(B130&lt;='Dati bolletta'!$C$33,(C130*1.1)+'Dati bolletta'!$C$29/'Dati bolletta'!$C$33,0)</f>
        <v>0</v>
      </c>
    </row>
    <row r="131" spans="2:4" ht="15.75" x14ac:dyDescent="0.2">
      <c r="B131" s="4">
        <v>125</v>
      </c>
      <c r="C131" s="5">
        <f>Calcoli!I135</f>
        <v>0</v>
      </c>
      <c r="D131" s="5">
        <f>IF(B131&lt;='Dati bolletta'!$C$33,(C131*1.1)+'Dati bolletta'!$C$29/'Dati bolletta'!$C$33,0)</f>
        <v>0</v>
      </c>
    </row>
    <row r="132" spans="2:4" ht="15.75" x14ac:dyDescent="0.2">
      <c r="B132" s="4">
        <v>126</v>
      </c>
      <c r="C132" s="5">
        <f>Calcoli!I136</f>
        <v>0</v>
      </c>
      <c r="D132" s="5">
        <f>IF(B132&lt;='Dati bolletta'!$C$33,(C132*1.1)+'Dati bolletta'!$C$29/'Dati bolletta'!$C$33,0)</f>
        <v>0</v>
      </c>
    </row>
    <row r="133" spans="2:4" ht="15.75" x14ac:dyDescent="0.2">
      <c r="B133" s="4">
        <v>127</v>
      </c>
      <c r="C133" s="5">
        <f>Calcoli!I137</f>
        <v>0</v>
      </c>
      <c r="D133" s="5">
        <f>IF(B133&lt;='Dati bolletta'!$C$33,(C133*1.1)+'Dati bolletta'!$C$29/'Dati bolletta'!$C$33,0)</f>
        <v>0</v>
      </c>
    </row>
    <row r="134" spans="2:4" ht="15.75" x14ac:dyDescent="0.2">
      <c r="B134" s="4">
        <v>128</v>
      </c>
      <c r="C134" s="5">
        <f>Calcoli!I138</f>
        <v>0</v>
      </c>
      <c r="D134" s="5">
        <f>IF(B134&lt;='Dati bolletta'!$C$33,(C134*1.1)+'Dati bolletta'!$C$29/'Dati bolletta'!$C$33,0)</f>
        <v>0</v>
      </c>
    </row>
    <row r="135" spans="2:4" ht="15.75" x14ac:dyDescent="0.2">
      <c r="B135" s="4">
        <v>129</v>
      </c>
      <c r="C135" s="5">
        <f>Calcoli!I139</f>
        <v>0</v>
      </c>
      <c r="D135" s="5">
        <f>IF(B135&lt;='Dati bolletta'!$C$33,(C135*1.1)+'Dati bolletta'!$C$29/'Dati bolletta'!$C$33,0)</f>
        <v>0</v>
      </c>
    </row>
    <row r="136" spans="2:4" ht="15.75" x14ac:dyDescent="0.2">
      <c r="B136" s="4">
        <v>130</v>
      </c>
      <c r="C136" s="5">
        <f>Calcoli!I140</f>
        <v>0</v>
      </c>
      <c r="D136" s="5">
        <f>IF(B136&lt;='Dati bolletta'!$C$33,(C136*1.1)+'Dati bolletta'!$C$29/'Dati bolletta'!$C$33,0)</f>
        <v>0</v>
      </c>
    </row>
    <row r="137" spans="2:4" ht="15.75" x14ac:dyDescent="0.2">
      <c r="B137" s="4">
        <v>131</v>
      </c>
      <c r="C137" s="5">
        <f>Calcoli!I141</f>
        <v>0</v>
      </c>
      <c r="D137" s="5">
        <f>IF(B137&lt;='Dati bolletta'!$C$33,(C137*1.1)+'Dati bolletta'!$C$29/'Dati bolletta'!$C$33,0)</f>
        <v>0</v>
      </c>
    </row>
    <row r="138" spans="2:4" ht="15.75" x14ac:dyDescent="0.2">
      <c r="B138" s="4">
        <v>132</v>
      </c>
      <c r="C138" s="5">
        <f>Calcoli!I142</f>
        <v>0</v>
      </c>
      <c r="D138" s="5">
        <f>IF(B138&lt;='Dati bolletta'!$C$33,(C138*1.1)+'Dati bolletta'!$C$29/'Dati bolletta'!$C$33,0)</f>
        <v>0</v>
      </c>
    </row>
    <row r="139" spans="2:4" ht="15.75" x14ac:dyDescent="0.2">
      <c r="B139" s="4">
        <v>133</v>
      </c>
      <c r="C139" s="5">
        <f>Calcoli!I143</f>
        <v>0</v>
      </c>
      <c r="D139" s="5">
        <f>IF(B139&lt;='Dati bolletta'!$C$33,(C139*1.1)+'Dati bolletta'!$C$29/'Dati bolletta'!$C$33,0)</f>
        <v>0</v>
      </c>
    </row>
    <row r="140" spans="2:4" ht="15.75" x14ac:dyDescent="0.2">
      <c r="B140" s="4">
        <v>134</v>
      </c>
      <c r="C140" s="5">
        <f>Calcoli!I144</f>
        <v>0</v>
      </c>
      <c r="D140" s="5">
        <f>IF(B140&lt;='Dati bolletta'!$C$33,(C140*1.1)+'Dati bolletta'!$C$29/'Dati bolletta'!$C$33,0)</f>
        <v>0</v>
      </c>
    </row>
    <row r="141" spans="2:4" ht="15.75" x14ac:dyDescent="0.2">
      <c r="B141" s="4">
        <v>135</v>
      </c>
      <c r="C141" s="5">
        <f>Calcoli!I145</f>
        <v>0</v>
      </c>
      <c r="D141" s="5">
        <f>IF(B141&lt;='Dati bolletta'!$C$33,(C141*1.1)+'Dati bolletta'!$C$29/'Dati bolletta'!$C$33,0)</f>
        <v>0</v>
      </c>
    </row>
    <row r="142" spans="2:4" ht="15.75" x14ac:dyDescent="0.2">
      <c r="B142" s="4">
        <v>136</v>
      </c>
      <c r="C142" s="5">
        <f>Calcoli!I146</f>
        <v>0</v>
      </c>
      <c r="D142" s="5">
        <f>IF(B142&lt;='Dati bolletta'!$C$33,(C142*1.1)+'Dati bolletta'!$C$29/'Dati bolletta'!$C$33,0)</f>
        <v>0</v>
      </c>
    </row>
    <row r="143" spans="2:4" ht="15.75" x14ac:dyDescent="0.2">
      <c r="B143" s="4">
        <v>137</v>
      </c>
      <c r="C143" s="5">
        <f>Calcoli!I147</f>
        <v>0</v>
      </c>
      <c r="D143" s="5">
        <f>IF(B143&lt;='Dati bolletta'!$C$33,(C143*1.1)+'Dati bolletta'!$C$29/'Dati bolletta'!$C$33,0)</f>
        <v>0</v>
      </c>
    </row>
    <row r="144" spans="2:4" ht="15.75" x14ac:dyDescent="0.2">
      <c r="B144" s="4">
        <v>138</v>
      </c>
      <c r="C144" s="5">
        <f>Calcoli!I148</f>
        <v>0</v>
      </c>
      <c r="D144" s="5">
        <f>IF(B144&lt;='Dati bolletta'!$C$33,(C144*1.1)+'Dati bolletta'!$C$29/'Dati bolletta'!$C$33,0)</f>
        <v>0</v>
      </c>
    </row>
    <row r="145" spans="2:4" ht="15.75" x14ac:dyDescent="0.2">
      <c r="B145" s="4">
        <v>139</v>
      </c>
      <c r="C145" s="5">
        <f>Calcoli!I149</f>
        <v>0</v>
      </c>
      <c r="D145" s="5">
        <f>IF(B145&lt;='Dati bolletta'!$C$33,(C145*1.1)+'Dati bolletta'!$C$29/'Dati bolletta'!$C$33,0)</f>
        <v>0</v>
      </c>
    </row>
    <row r="146" spans="2:4" ht="15.75" x14ac:dyDescent="0.2">
      <c r="B146" s="4">
        <v>140</v>
      </c>
      <c r="C146" s="5">
        <f>Calcoli!I150</f>
        <v>0</v>
      </c>
      <c r="D146" s="5">
        <f>IF(B146&lt;='Dati bolletta'!$C$33,(C146*1.1)+'Dati bolletta'!$C$29/'Dati bolletta'!$C$33,0)</f>
        <v>0</v>
      </c>
    </row>
    <row r="147" spans="2:4" ht="15.75" x14ac:dyDescent="0.2">
      <c r="B147" s="4">
        <v>141</v>
      </c>
      <c r="C147" s="5">
        <f>Calcoli!I151</f>
        <v>0</v>
      </c>
      <c r="D147" s="5">
        <f>IF(B147&lt;='Dati bolletta'!$C$33,(C147*1.1)+'Dati bolletta'!$C$29/'Dati bolletta'!$C$33,0)</f>
        <v>0</v>
      </c>
    </row>
    <row r="148" spans="2:4" ht="15.75" x14ac:dyDescent="0.2">
      <c r="B148" s="4">
        <v>142</v>
      </c>
      <c r="C148" s="5">
        <f>Calcoli!I152</f>
        <v>0</v>
      </c>
      <c r="D148" s="5">
        <f>IF(B148&lt;='Dati bolletta'!$C$33,(C148*1.1)+'Dati bolletta'!$C$29/'Dati bolletta'!$C$33,0)</f>
        <v>0</v>
      </c>
    </row>
    <row r="149" spans="2:4" ht="15.75" x14ac:dyDescent="0.2">
      <c r="B149" s="4">
        <v>143</v>
      </c>
      <c r="C149" s="5">
        <f>Calcoli!I153</f>
        <v>0</v>
      </c>
      <c r="D149" s="5">
        <f>IF(B149&lt;='Dati bolletta'!$C$33,(C149*1.1)+'Dati bolletta'!$C$29/'Dati bolletta'!$C$33,0)</f>
        <v>0</v>
      </c>
    </row>
    <row r="150" spans="2:4" ht="15.75" x14ac:dyDescent="0.2">
      <c r="B150" s="4">
        <v>144</v>
      </c>
      <c r="C150" s="5">
        <f>Calcoli!I154</f>
        <v>0</v>
      </c>
      <c r="D150" s="5">
        <f>IF(B150&lt;='Dati bolletta'!$C$33,(C150*1.1)+'Dati bolletta'!$C$29/'Dati bolletta'!$C$33,0)</f>
        <v>0</v>
      </c>
    </row>
    <row r="151" spans="2:4" ht="15.75" x14ac:dyDescent="0.2">
      <c r="B151" s="4">
        <v>145</v>
      </c>
      <c r="C151" s="5">
        <f>Calcoli!I155</f>
        <v>0</v>
      </c>
      <c r="D151" s="5">
        <f>IF(B151&lt;='Dati bolletta'!$C$33,(C151*1.1)+'Dati bolletta'!$C$29/'Dati bolletta'!$C$33,0)</f>
        <v>0</v>
      </c>
    </row>
    <row r="152" spans="2:4" ht="15.75" x14ac:dyDescent="0.2">
      <c r="B152" s="4">
        <v>146</v>
      </c>
      <c r="C152" s="5">
        <f>Calcoli!I156</f>
        <v>0</v>
      </c>
      <c r="D152" s="5">
        <f>IF(B152&lt;='Dati bolletta'!$C$33,(C152*1.1)+'Dati bolletta'!$C$29/'Dati bolletta'!$C$33,0)</f>
        <v>0</v>
      </c>
    </row>
    <row r="153" spans="2:4" ht="15.75" x14ac:dyDescent="0.2">
      <c r="B153" s="4">
        <v>147</v>
      </c>
      <c r="C153" s="5">
        <f>Calcoli!I157</f>
        <v>0</v>
      </c>
      <c r="D153" s="5">
        <f>IF(B153&lt;='Dati bolletta'!$C$33,(C153*1.1)+'Dati bolletta'!$C$29/'Dati bolletta'!$C$33,0)</f>
        <v>0</v>
      </c>
    </row>
    <row r="154" spans="2:4" ht="15.75" x14ac:dyDescent="0.2">
      <c r="B154" s="4">
        <v>148</v>
      </c>
      <c r="C154" s="5">
        <f>Calcoli!I158</f>
        <v>0</v>
      </c>
      <c r="D154" s="5">
        <f>IF(B154&lt;='Dati bolletta'!$C$33,(C154*1.1)+'Dati bolletta'!$C$29/'Dati bolletta'!$C$33,0)</f>
        <v>0</v>
      </c>
    </row>
    <row r="155" spans="2:4" ht="15.75" x14ac:dyDescent="0.2">
      <c r="B155" s="4">
        <v>149</v>
      </c>
      <c r="C155" s="5">
        <f>Calcoli!I159</f>
        <v>0</v>
      </c>
      <c r="D155" s="5">
        <f>IF(B155&lt;='Dati bolletta'!$C$33,(C155*1.1)+'Dati bolletta'!$C$29/'Dati bolletta'!$C$33,0)</f>
        <v>0</v>
      </c>
    </row>
    <row r="156" spans="2:4" ht="15.75" x14ac:dyDescent="0.2">
      <c r="B156" s="4">
        <v>150</v>
      </c>
      <c r="C156" s="5">
        <f>Calcoli!I160</f>
        <v>0</v>
      </c>
      <c r="D156" s="5">
        <f>IF(B156&lt;='Dati bolletta'!$C$33,(C156*1.1)+'Dati bolletta'!$C$29/'Dati bolletta'!$C$33,0)</f>
        <v>0</v>
      </c>
    </row>
    <row r="157" spans="2:4" ht="15.75" x14ac:dyDescent="0.2">
      <c r="B157" s="4">
        <v>151</v>
      </c>
      <c r="C157" s="5">
        <f>Calcoli!I161</f>
        <v>0</v>
      </c>
      <c r="D157" s="5">
        <f>IF(B157&lt;='Dati bolletta'!$C$33,(C157*1.1)+'Dati bolletta'!$C$29/'Dati bolletta'!$C$33,0)</f>
        <v>0</v>
      </c>
    </row>
    <row r="158" spans="2:4" ht="15.75" x14ac:dyDescent="0.2">
      <c r="B158" s="4">
        <v>152</v>
      </c>
      <c r="C158" s="5">
        <f>Calcoli!I162</f>
        <v>0</v>
      </c>
      <c r="D158" s="5">
        <f>IF(B158&lt;='Dati bolletta'!$C$33,(C158*1.1)+'Dati bolletta'!$C$29/'Dati bolletta'!$C$33,0)</f>
        <v>0</v>
      </c>
    </row>
    <row r="159" spans="2:4" ht="15.75" x14ac:dyDescent="0.2">
      <c r="B159" s="4">
        <v>153</v>
      </c>
      <c r="C159" s="5">
        <f>Calcoli!I163</f>
        <v>0</v>
      </c>
      <c r="D159" s="5">
        <f>IF(B159&lt;='Dati bolletta'!$C$33,(C159*1.1)+'Dati bolletta'!$C$29/'Dati bolletta'!$C$33,0)</f>
        <v>0</v>
      </c>
    </row>
    <row r="160" spans="2:4" ht="15.75" x14ac:dyDescent="0.2">
      <c r="B160" s="4">
        <v>154</v>
      </c>
      <c r="C160" s="5">
        <f>Calcoli!I164</f>
        <v>0</v>
      </c>
      <c r="D160" s="5">
        <f>IF(B160&lt;='Dati bolletta'!$C$33,(C160*1.1)+'Dati bolletta'!$C$29/'Dati bolletta'!$C$33,0)</f>
        <v>0</v>
      </c>
    </row>
    <row r="161" spans="2:4" ht="15.75" x14ac:dyDescent="0.2">
      <c r="B161" s="4">
        <v>155</v>
      </c>
      <c r="C161" s="5">
        <f>Calcoli!I165</f>
        <v>0</v>
      </c>
      <c r="D161" s="5">
        <f>IF(B161&lt;='Dati bolletta'!$C$33,(C161*1.1)+'Dati bolletta'!$C$29/'Dati bolletta'!$C$33,0)</f>
        <v>0</v>
      </c>
    </row>
    <row r="162" spans="2:4" ht="15.75" x14ac:dyDescent="0.2">
      <c r="B162" s="4">
        <v>156</v>
      </c>
      <c r="C162" s="5">
        <f>Calcoli!I166</f>
        <v>0</v>
      </c>
      <c r="D162" s="5">
        <f>IF(B162&lt;='Dati bolletta'!$C$33,(C162*1.1)+'Dati bolletta'!$C$29/'Dati bolletta'!$C$33,0)</f>
        <v>0</v>
      </c>
    </row>
    <row r="163" spans="2:4" ht="15.75" x14ac:dyDescent="0.2">
      <c r="B163" s="4">
        <v>157</v>
      </c>
      <c r="C163" s="5">
        <f>Calcoli!I167</f>
        <v>0</v>
      </c>
      <c r="D163" s="5">
        <f>IF(B163&lt;='Dati bolletta'!$C$33,(C163*1.1)+'Dati bolletta'!$C$29/'Dati bolletta'!$C$33,0)</f>
        <v>0</v>
      </c>
    </row>
    <row r="164" spans="2:4" ht="15.75" x14ac:dyDescent="0.2">
      <c r="B164" s="4">
        <v>158</v>
      </c>
      <c r="C164" s="5">
        <f>Calcoli!I168</f>
        <v>0</v>
      </c>
      <c r="D164" s="5">
        <f>IF(B164&lt;='Dati bolletta'!$C$33,(C164*1.1)+'Dati bolletta'!$C$29/'Dati bolletta'!$C$33,0)</f>
        <v>0</v>
      </c>
    </row>
    <row r="165" spans="2:4" ht="15.75" x14ac:dyDescent="0.2">
      <c r="B165" s="4">
        <v>159</v>
      </c>
      <c r="C165" s="5">
        <f>Calcoli!I169</f>
        <v>0</v>
      </c>
      <c r="D165" s="5">
        <f>IF(B165&lt;='Dati bolletta'!$C$33,(C165*1.1)+'Dati bolletta'!$C$29/'Dati bolletta'!$C$33,0)</f>
        <v>0</v>
      </c>
    </row>
    <row r="166" spans="2:4" ht="15.75" x14ac:dyDescent="0.2">
      <c r="B166" s="4">
        <v>160</v>
      </c>
      <c r="C166" s="5">
        <f>Calcoli!I170</f>
        <v>0</v>
      </c>
      <c r="D166" s="5">
        <f>IF(B166&lt;='Dati bolletta'!$C$33,(C166*1.1)+'Dati bolletta'!$C$29/'Dati bolletta'!$C$33,0)</f>
        <v>0</v>
      </c>
    </row>
    <row r="167" spans="2:4" ht="15.75" x14ac:dyDescent="0.2">
      <c r="B167" s="4">
        <v>161</v>
      </c>
      <c r="C167" s="5">
        <f>Calcoli!I171</f>
        <v>0</v>
      </c>
      <c r="D167" s="5">
        <f>IF(B167&lt;='Dati bolletta'!$C$33,(C167*1.1)+'Dati bolletta'!$C$29/'Dati bolletta'!$C$33,0)</f>
        <v>0</v>
      </c>
    </row>
    <row r="168" spans="2:4" ht="15.75" x14ac:dyDescent="0.2">
      <c r="B168" s="4">
        <v>162</v>
      </c>
      <c r="C168" s="5">
        <f>Calcoli!I172</f>
        <v>0</v>
      </c>
      <c r="D168" s="5">
        <f>IF(B168&lt;='Dati bolletta'!$C$33,(C168*1.1)+'Dati bolletta'!$C$29/'Dati bolletta'!$C$33,0)</f>
        <v>0</v>
      </c>
    </row>
    <row r="169" spans="2:4" ht="15.75" x14ac:dyDescent="0.2">
      <c r="B169" s="4">
        <v>163</v>
      </c>
      <c r="C169" s="5">
        <f>Calcoli!I173</f>
        <v>0</v>
      </c>
      <c r="D169" s="5">
        <f>IF(B169&lt;='Dati bolletta'!$C$33,(C169*1.1)+'Dati bolletta'!$C$29/'Dati bolletta'!$C$33,0)</f>
        <v>0</v>
      </c>
    </row>
    <row r="170" spans="2:4" ht="15.75" x14ac:dyDescent="0.2">
      <c r="B170" s="4">
        <v>164</v>
      </c>
      <c r="C170" s="5">
        <f>Calcoli!I174</f>
        <v>0</v>
      </c>
      <c r="D170" s="5">
        <f>IF(B170&lt;='Dati bolletta'!$C$33,(C170*1.1)+'Dati bolletta'!$C$29/'Dati bolletta'!$C$33,0)</f>
        <v>0</v>
      </c>
    </row>
    <row r="171" spans="2:4" ht="15.75" x14ac:dyDescent="0.2">
      <c r="B171" s="4">
        <v>165</v>
      </c>
      <c r="C171" s="5">
        <f>Calcoli!I175</f>
        <v>0</v>
      </c>
      <c r="D171" s="5">
        <f>IF(B171&lt;='Dati bolletta'!$C$33,(C171*1.1)+'Dati bolletta'!$C$29/'Dati bolletta'!$C$33,0)</f>
        <v>0</v>
      </c>
    </row>
    <row r="172" spans="2:4" ht="15.75" x14ac:dyDescent="0.2">
      <c r="B172" s="4">
        <v>166</v>
      </c>
      <c r="C172" s="5">
        <f>Calcoli!I176</f>
        <v>0</v>
      </c>
      <c r="D172" s="5">
        <f>IF(B172&lt;='Dati bolletta'!$C$33,(C172*1.1)+'Dati bolletta'!$C$29/'Dati bolletta'!$C$33,0)</f>
        <v>0</v>
      </c>
    </row>
    <row r="173" spans="2:4" ht="15.75" x14ac:dyDescent="0.2">
      <c r="B173" s="4">
        <v>167</v>
      </c>
      <c r="C173" s="5">
        <f>Calcoli!I177</f>
        <v>0</v>
      </c>
      <c r="D173" s="5">
        <f>IF(B173&lt;='Dati bolletta'!$C$33,(C173*1.1)+'Dati bolletta'!$C$29/'Dati bolletta'!$C$33,0)</f>
        <v>0</v>
      </c>
    </row>
    <row r="174" spans="2:4" ht="15.75" x14ac:dyDescent="0.2">
      <c r="B174" s="4">
        <v>168</v>
      </c>
      <c r="C174" s="5">
        <f>Calcoli!I178</f>
        <v>0</v>
      </c>
      <c r="D174" s="5">
        <f>IF(B174&lt;='Dati bolletta'!$C$33,(C174*1.1)+'Dati bolletta'!$C$29/'Dati bolletta'!$C$33,0)</f>
        <v>0</v>
      </c>
    </row>
    <row r="175" spans="2:4" ht="15.75" x14ac:dyDescent="0.2">
      <c r="B175" s="4">
        <v>169</v>
      </c>
      <c r="C175" s="5">
        <f>Calcoli!I179</f>
        <v>0</v>
      </c>
      <c r="D175" s="5">
        <f>IF(B175&lt;='Dati bolletta'!$C$33,(C175*1.1)+'Dati bolletta'!$C$29/'Dati bolletta'!$C$33,0)</f>
        <v>0</v>
      </c>
    </row>
    <row r="176" spans="2:4" ht="15.75" x14ac:dyDescent="0.2">
      <c r="B176" s="4">
        <v>170</v>
      </c>
      <c r="C176" s="5">
        <f>Calcoli!I180</f>
        <v>0</v>
      </c>
      <c r="D176" s="5">
        <f>IF(B176&lt;='Dati bolletta'!$C$33,(C176*1.1)+'Dati bolletta'!$C$29/'Dati bolletta'!$C$33,0)</f>
        <v>0</v>
      </c>
    </row>
    <row r="177" spans="2:4" ht="15.75" x14ac:dyDescent="0.2">
      <c r="B177" s="4">
        <v>171</v>
      </c>
      <c r="C177" s="5">
        <f>Calcoli!I181</f>
        <v>0</v>
      </c>
      <c r="D177" s="5">
        <f>IF(B177&lt;='Dati bolletta'!$C$33,(C177*1.1)+'Dati bolletta'!$C$29/'Dati bolletta'!$C$33,0)</f>
        <v>0</v>
      </c>
    </row>
    <row r="178" spans="2:4" ht="15.75" x14ac:dyDescent="0.2">
      <c r="B178" s="4">
        <v>172</v>
      </c>
      <c r="C178" s="5">
        <f>Calcoli!I182</f>
        <v>0</v>
      </c>
      <c r="D178" s="5">
        <f>IF(B178&lt;='Dati bolletta'!$C$33,(C178*1.1)+'Dati bolletta'!$C$29/'Dati bolletta'!$C$33,0)</f>
        <v>0</v>
      </c>
    </row>
    <row r="179" spans="2:4" ht="15.75" x14ac:dyDescent="0.2">
      <c r="B179" s="4">
        <v>173</v>
      </c>
      <c r="C179" s="5">
        <f>Calcoli!I183</f>
        <v>0</v>
      </c>
      <c r="D179" s="5">
        <f>IF(B179&lt;='Dati bolletta'!$C$33,(C179*1.1)+'Dati bolletta'!$C$29/'Dati bolletta'!$C$33,0)</f>
        <v>0</v>
      </c>
    </row>
    <row r="180" spans="2:4" ht="15.75" x14ac:dyDescent="0.2">
      <c r="B180" s="4">
        <v>174</v>
      </c>
      <c r="C180" s="5">
        <f>Calcoli!I184</f>
        <v>0</v>
      </c>
      <c r="D180" s="5">
        <f>IF(B180&lt;='Dati bolletta'!$C$33,(C180*1.1)+'Dati bolletta'!$C$29/'Dati bolletta'!$C$33,0)</f>
        <v>0</v>
      </c>
    </row>
    <row r="181" spans="2:4" ht="15.75" x14ac:dyDescent="0.2">
      <c r="B181" s="4">
        <v>175</v>
      </c>
      <c r="C181" s="5">
        <f>Calcoli!I185</f>
        <v>0</v>
      </c>
      <c r="D181" s="5">
        <f>IF(B181&lt;='Dati bolletta'!$C$33,(C181*1.1)+'Dati bolletta'!$C$29/'Dati bolletta'!$C$33,0)</f>
        <v>0</v>
      </c>
    </row>
    <row r="182" spans="2:4" ht="15.75" x14ac:dyDescent="0.2">
      <c r="B182" s="4">
        <v>176</v>
      </c>
      <c r="C182" s="5">
        <f>Calcoli!I186</f>
        <v>0</v>
      </c>
      <c r="D182" s="5">
        <f>IF(B182&lt;='Dati bolletta'!$C$33,(C182*1.1)+'Dati bolletta'!$C$29/'Dati bolletta'!$C$33,0)</f>
        <v>0</v>
      </c>
    </row>
    <row r="183" spans="2:4" ht="15.75" x14ac:dyDescent="0.2">
      <c r="B183" s="4">
        <v>177</v>
      </c>
      <c r="C183" s="5">
        <f>Calcoli!I187</f>
        <v>0</v>
      </c>
      <c r="D183" s="5">
        <f>IF(B183&lt;='Dati bolletta'!$C$33,(C183*1.1)+'Dati bolletta'!$C$29/'Dati bolletta'!$C$33,0)</f>
        <v>0</v>
      </c>
    </row>
    <row r="184" spans="2:4" ht="15.75" x14ac:dyDescent="0.2">
      <c r="B184" s="4">
        <v>178</v>
      </c>
      <c r="C184" s="5">
        <f>Calcoli!I188</f>
        <v>0</v>
      </c>
      <c r="D184" s="5">
        <f>IF(B184&lt;='Dati bolletta'!$C$33,(C184*1.1)+'Dati bolletta'!$C$29/'Dati bolletta'!$C$33,0)</f>
        <v>0</v>
      </c>
    </row>
    <row r="185" spans="2:4" ht="15.75" x14ac:dyDescent="0.2">
      <c r="B185" s="4">
        <v>179</v>
      </c>
      <c r="C185" s="5">
        <f>Calcoli!I189</f>
        <v>0</v>
      </c>
      <c r="D185" s="5">
        <f>IF(B185&lt;='Dati bolletta'!$C$33,(C185*1.1)+'Dati bolletta'!$C$29/'Dati bolletta'!$C$33,0)</f>
        <v>0</v>
      </c>
    </row>
    <row r="186" spans="2:4" ht="15.75" x14ac:dyDescent="0.2">
      <c r="B186" s="4">
        <v>180</v>
      </c>
      <c r="C186" s="5">
        <f>Calcoli!I190</f>
        <v>0</v>
      </c>
      <c r="D186" s="5">
        <f>IF(B186&lt;='Dati bolletta'!$C$33,(C186*1.1)+'Dati bolletta'!$C$29/'Dati bolletta'!$C$33,0)</f>
        <v>0</v>
      </c>
    </row>
    <row r="187" spans="2:4" ht="15.75" x14ac:dyDescent="0.2">
      <c r="B187" s="4">
        <v>181</v>
      </c>
      <c r="C187" s="5">
        <f>Calcoli!I191</f>
        <v>0</v>
      </c>
      <c r="D187" s="5">
        <f>IF(B187&lt;='Dati bolletta'!$C$33,(C187*1.1)+'Dati bolletta'!$C$29/'Dati bolletta'!$C$33,0)</f>
        <v>0</v>
      </c>
    </row>
    <row r="188" spans="2:4" ht="15.75" x14ac:dyDescent="0.2">
      <c r="B188" s="4">
        <v>182</v>
      </c>
      <c r="C188" s="5">
        <f>Calcoli!I192</f>
        <v>0</v>
      </c>
      <c r="D188" s="5">
        <f>IF(B188&lt;='Dati bolletta'!$C$33,(C188*1.1)+'Dati bolletta'!$C$29/'Dati bolletta'!$C$33,0)</f>
        <v>0</v>
      </c>
    </row>
    <row r="189" spans="2:4" ht="15.75" x14ac:dyDescent="0.2">
      <c r="B189" s="4">
        <v>183</v>
      </c>
      <c r="C189" s="5">
        <f>Calcoli!I193</f>
        <v>0</v>
      </c>
      <c r="D189" s="5">
        <f>IF(B189&lt;='Dati bolletta'!$C$33,(C189*1.1)+'Dati bolletta'!$C$29/'Dati bolletta'!$C$33,0)</f>
        <v>0</v>
      </c>
    </row>
    <row r="190" spans="2:4" ht="15.75" x14ac:dyDescent="0.2">
      <c r="B190" s="4">
        <v>184</v>
      </c>
      <c r="C190" s="5">
        <f>Calcoli!I194</f>
        <v>0</v>
      </c>
      <c r="D190" s="5">
        <f>IF(B190&lt;='Dati bolletta'!$C$33,(C190*1.1)+'Dati bolletta'!$C$29/'Dati bolletta'!$C$33,0)</f>
        <v>0</v>
      </c>
    </row>
    <row r="191" spans="2:4" ht="15.75" x14ac:dyDescent="0.2">
      <c r="B191" s="4">
        <v>185</v>
      </c>
      <c r="C191" s="5">
        <f>Calcoli!I195</f>
        <v>0</v>
      </c>
      <c r="D191" s="5">
        <f>IF(B191&lt;='Dati bolletta'!$C$33,(C191*1.1)+'Dati bolletta'!$C$29/'Dati bolletta'!$C$33,0)</f>
        <v>0</v>
      </c>
    </row>
    <row r="192" spans="2:4" ht="15.75" x14ac:dyDescent="0.2">
      <c r="B192" s="4">
        <v>186</v>
      </c>
      <c r="C192" s="5">
        <f>Calcoli!I196</f>
        <v>0</v>
      </c>
      <c r="D192" s="5">
        <f>IF(B192&lt;='Dati bolletta'!$C$33,(C192*1.1)+'Dati bolletta'!$C$29/'Dati bolletta'!$C$33,0)</f>
        <v>0</v>
      </c>
    </row>
    <row r="193" spans="2:4" ht="15.75" x14ac:dyDescent="0.2">
      <c r="B193" s="4">
        <v>187</v>
      </c>
      <c r="C193" s="5">
        <f>Calcoli!I197</f>
        <v>0</v>
      </c>
      <c r="D193" s="5">
        <f>IF(B193&lt;='Dati bolletta'!$C$33,(C193*1.1)+'Dati bolletta'!$C$29/'Dati bolletta'!$C$33,0)</f>
        <v>0</v>
      </c>
    </row>
    <row r="194" spans="2:4" ht="15.75" x14ac:dyDescent="0.2">
      <c r="B194" s="4">
        <v>188</v>
      </c>
      <c r="C194" s="5">
        <f>Calcoli!I198</f>
        <v>0</v>
      </c>
      <c r="D194" s="5">
        <f>IF(B194&lt;='Dati bolletta'!$C$33,(C194*1.1)+'Dati bolletta'!$C$29/'Dati bolletta'!$C$33,0)</f>
        <v>0</v>
      </c>
    </row>
    <row r="195" spans="2:4" ht="15.75" x14ac:dyDescent="0.2">
      <c r="B195" s="4">
        <v>189</v>
      </c>
      <c r="C195" s="5">
        <f>Calcoli!I199</f>
        <v>0</v>
      </c>
      <c r="D195" s="5">
        <f>IF(B195&lt;='Dati bolletta'!$C$33,(C195*1.1)+'Dati bolletta'!$C$29/'Dati bolletta'!$C$33,0)</f>
        <v>0</v>
      </c>
    </row>
    <row r="196" spans="2:4" ht="15.75" x14ac:dyDescent="0.2">
      <c r="B196" s="4">
        <v>190</v>
      </c>
      <c r="C196" s="5">
        <f>Calcoli!I200</f>
        <v>0</v>
      </c>
      <c r="D196" s="5">
        <f>IF(B196&lt;='Dati bolletta'!$C$33,(C196*1.1)+'Dati bolletta'!$C$29/'Dati bolletta'!$C$33,0)</f>
        <v>0</v>
      </c>
    </row>
    <row r="197" spans="2:4" ht="15.75" x14ac:dyDescent="0.2">
      <c r="B197" s="4">
        <v>191</v>
      </c>
      <c r="C197" s="5">
        <f>Calcoli!I201</f>
        <v>0</v>
      </c>
      <c r="D197" s="5">
        <f>IF(B197&lt;='Dati bolletta'!$C$33,(C197*1.1)+'Dati bolletta'!$C$29/'Dati bolletta'!$C$33,0)</f>
        <v>0</v>
      </c>
    </row>
    <row r="198" spans="2:4" ht="15.75" x14ac:dyDescent="0.2">
      <c r="B198" s="4">
        <v>192</v>
      </c>
      <c r="C198" s="5">
        <f>Calcoli!I202</f>
        <v>0</v>
      </c>
      <c r="D198" s="5">
        <f>IF(B198&lt;='Dati bolletta'!$C$33,(C198*1.1)+'Dati bolletta'!$C$29/'Dati bolletta'!$C$33,0)</f>
        <v>0</v>
      </c>
    </row>
    <row r="199" spans="2:4" ht="15.75" x14ac:dyDescent="0.2">
      <c r="B199" s="4">
        <v>193</v>
      </c>
      <c r="C199" s="5">
        <f>Calcoli!I203</f>
        <v>0</v>
      </c>
      <c r="D199" s="5">
        <f>IF(B199&lt;='Dati bolletta'!$C$33,(C199*1.1)+'Dati bolletta'!$C$29/'Dati bolletta'!$C$33,0)</f>
        <v>0</v>
      </c>
    </row>
    <row r="200" spans="2:4" ht="15.75" x14ac:dyDescent="0.2">
      <c r="B200" s="4">
        <v>194</v>
      </c>
      <c r="C200" s="5">
        <f>Calcoli!I204</f>
        <v>0</v>
      </c>
      <c r="D200" s="5">
        <f>IF(B200&lt;='Dati bolletta'!$C$33,(C200*1.1)+'Dati bolletta'!$C$29/'Dati bolletta'!$C$33,0)</f>
        <v>0</v>
      </c>
    </row>
    <row r="201" spans="2:4" ht="15.75" x14ac:dyDescent="0.2">
      <c r="B201" s="4">
        <v>195</v>
      </c>
      <c r="C201" s="5">
        <f>Calcoli!I205</f>
        <v>0</v>
      </c>
      <c r="D201" s="5">
        <f>IF(B201&lt;='Dati bolletta'!$C$33,(C201*1.1)+'Dati bolletta'!$C$29/'Dati bolletta'!$C$33,0)</f>
        <v>0</v>
      </c>
    </row>
    <row r="202" spans="2:4" ht="15.75" x14ac:dyDescent="0.2">
      <c r="B202" s="4">
        <v>196</v>
      </c>
      <c r="C202" s="5">
        <f>Calcoli!I206</f>
        <v>0</v>
      </c>
      <c r="D202" s="5">
        <f>IF(B202&lt;='Dati bolletta'!$C$33,(C202*1.1)+'Dati bolletta'!$C$29/'Dati bolletta'!$C$33,0)</f>
        <v>0</v>
      </c>
    </row>
    <row r="203" spans="2:4" ht="15.75" x14ac:dyDescent="0.2">
      <c r="B203" s="4">
        <v>197</v>
      </c>
      <c r="C203" s="5">
        <f>Calcoli!I207</f>
        <v>0</v>
      </c>
      <c r="D203" s="5">
        <f>IF(B203&lt;='Dati bolletta'!$C$33,(C203*1.1)+'Dati bolletta'!$C$29/'Dati bolletta'!$C$33,0)</f>
        <v>0</v>
      </c>
    </row>
    <row r="204" spans="2:4" ht="15.75" x14ac:dyDescent="0.2">
      <c r="B204" s="4">
        <v>198</v>
      </c>
      <c r="C204" s="5">
        <f>Calcoli!I208</f>
        <v>0</v>
      </c>
      <c r="D204" s="5">
        <f>IF(B204&lt;='Dati bolletta'!$C$33,(C204*1.1)+'Dati bolletta'!$C$29/'Dati bolletta'!$C$33,0)</f>
        <v>0</v>
      </c>
    </row>
    <row r="205" spans="2:4" ht="15.75" x14ac:dyDescent="0.2">
      <c r="B205" s="4">
        <v>199</v>
      </c>
      <c r="C205" s="5">
        <f>Calcoli!I209</f>
        <v>0</v>
      </c>
      <c r="D205" s="5">
        <f>IF(B205&lt;='Dati bolletta'!$C$33,(C205*1.1)+'Dati bolletta'!$C$29/'Dati bolletta'!$C$33,0)</f>
        <v>0</v>
      </c>
    </row>
    <row r="206" spans="2:4" ht="15.75" x14ac:dyDescent="0.2">
      <c r="B206" s="4">
        <v>200</v>
      </c>
      <c r="C206" s="5">
        <f>Calcoli!I210</f>
        <v>0</v>
      </c>
      <c r="D206" s="5">
        <f>IF(B206&lt;='Dati bolletta'!$C$33,(C206*1.1)+'Dati bolletta'!$C$29/'Dati bolletta'!$C$33,0)</f>
        <v>0</v>
      </c>
    </row>
    <row r="207" spans="2:4" ht="15.75" x14ac:dyDescent="0.2">
      <c r="B207" s="4">
        <v>201</v>
      </c>
      <c r="C207" s="5">
        <f>Calcoli!I211</f>
        <v>0</v>
      </c>
      <c r="D207" s="5">
        <f>IF(B207&lt;='Dati bolletta'!$C$33,(C207*1.1)+'Dati bolletta'!$C$29/'Dati bolletta'!$C$33,0)</f>
        <v>0</v>
      </c>
    </row>
    <row r="208" spans="2:4" ht="15.75" x14ac:dyDescent="0.2">
      <c r="B208" s="4">
        <v>202</v>
      </c>
      <c r="C208" s="5">
        <f>Calcoli!I212</f>
        <v>0</v>
      </c>
      <c r="D208" s="5">
        <f>IF(B208&lt;='Dati bolletta'!$C$33,(C208*1.1)+'Dati bolletta'!$C$29/'Dati bolletta'!$C$33,0)</f>
        <v>0</v>
      </c>
    </row>
    <row r="209" spans="2:4" ht="15.75" x14ac:dyDescent="0.2">
      <c r="B209" s="4">
        <v>203</v>
      </c>
      <c r="C209" s="5">
        <f>Calcoli!I213</f>
        <v>0</v>
      </c>
      <c r="D209" s="5">
        <f>IF(B209&lt;='Dati bolletta'!$C$33,(C209*1.1)+'Dati bolletta'!$C$29/'Dati bolletta'!$C$33,0)</f>
        <v>0</v>
      </c>
    </row>
    <row r="210" spans="2:4" ht="15.75" x14ac:dyDescent="0.2">
      <c r="B210" s="4">
        <v>204</v>
      </c>
      <c r="C210" s="5">
        <f>Calcoli!I214</f>
        <v>0</v>
      </c>
      <c r="D210" s="5">
        <f>IF(B210&lt;='Dati bolletta'!$C$33,(C210*1.1)+'Dati bolletta'!$C$29/'Dati bolletta'!$C$33,0)</f>
        <v>0</v>
      </c>
    </row>
    <row r="211" spans="2:4" ht="15.75" x14ac:dyDescent="0.2">
      <c r="B211" s="4">
        <v>205</v>
      </c>
      <c r="C211" s="5">
        <f>Calcoli!I215</f>
        <v>0</v>
      </c>
      <c r="D211" s="5">
        <f>IF(B211&lt;='Dati bolletta'!$C$33,(C211*1.1)+'Dati bolletta'!$C$29/'Dati bolletta'!$C$33,0)</f>
        <v>0</v>
      </c>
    </row>
    <row r="212" spans="2:4" ht="15.75" x14ac:dyDescent="0.2">
      <c r="B212" s="4">
        <v>206</v>
      </c>
      <c r="C212" s="5">
        <f>Calcoli!I216</f>
        <v>0</v>
      </c>
      <c r="D212" s="5">
        <f>IF(B212&lt;='Dati bolletta'!$C$33,(C212*1.1)+'Dati bolletta'!$C$29/'Dati bolletta'!$C$33,0)</f>
        <v>0</v>
      </c>
    </row>
    <row r="213" spans="2:4" ht="15.75" x14ac:dyDescent="0.2">
      <c r="B213" s="4">
        <v>207</v>
      </c>
      <c r="C213" s="5">
        <f>Calcoli!I217</f>
        <v>0</v>
      </c>
      <c r="D213" s="5">
        <f>IF(B213&lt;='Dati bolletta'!$C$33,(C213*1.1)+'Dati bolletta'!$C$29/'Dati bolletta'!$C$33,0)</f>
        <v>0</v>
      </c>
    </row>
    <row r="214" spans="2:4" ht="15.75" x14ac:dyDescent="0.2">
      <c r="B214" s="4">
        <v>208</v>
      </c>
      <c r="C214" s="5">
        <f>Calcoli!I218</f>
        <v>0</v>
      </c>
      <c r="D214" s="5">
        <f>IF(B214&lt;='Dati bolletta'!$C$33,(C214*1.1)+'Dati bolletta'!$C$29/'Dati bolletta'!$C$33,0)</f>
        <v>0</v>
      </c>
    </row>
    <row r="215" spans="2:4" ht="15.75" x14ac:dyDescent="0.2">
      <c r="B215" s="4">
        <v>209</v>
      </c>
      <c r="C215" s="5">
        <f>Calcoli!I219</f>
        <v>0</v>
      </c>
      <c r="D215" s="5">
        <f>IF(B215&lt;='Dati bolletta'!$C$33,(C215*1.1)+'Dati bolletta'!$C$29/'Dati bolletta'!$C$33,0)</f>
        <v>0</v>
      </c>
    </row>
    <row r="216" spans="2:4" ht="15.75" x14ac:dyDescent="0.2">
      <c r="B216" s="4">
        <v>210</v>
      </c>
      <c r="C216" s="5">
        <f>Calcoli!I220</f>
        <v>0</v>
      </c>
      <c r="D216" s="5">
        <f>IF(B216&lt;='Dati bolletta'!$C$33,(C216*1.1)+'Dati bolletta'!$C$29/'Dati bolletta'!$C$33,0)</f>
        <v>0</v>
      </c>
    </row>
    <row r="217" spans="2:4" ht="15.75" x14ac:dyDescent="0.2">
      <c r="B217" s="4">
        <v>211</v>
      </c>
      <c r="C217" s="5">
        <f>Calcoli!I221</f>
        <v>0</v>
      </c>
      <c r="D217" s="5">
        <f>IF(B217&lt;='Dati bolletta'!$C$33,(C217*1.1)+'Dati bolletta'!$C$29/'Dati bolletta'!$C$33,0)</f>
        <v>0</v>
      </c>
    </row>
    <row r="218" spans="2:4" ht="15.75" x14ac:dyDescent="0.2">
      <c r="B218" s="4">
        <v>212</v>
      </c>
      <c r="C218" s="5">
        <f>Calcoli!I222</f>
        <v>0</v>
      </c>
      <c r="D218" s="5">
        <f>IF(B218&lt;='Dati bolletta'!$C$33,(C218*1.1)+'Dati bolletta'!$C$29/'Dati bolletta'!$C$33,0)</f>
        <v>0</v>
      </c>
    </row>
    <row r="219" spans="2:4" ht="15.75" x14ac:dyDescent="0.2">
      <c r="B219" s="4">
        <v>213</v>
      </c>
      <c r="C219" s="5">
        <f>Calcoli!I223</f>
        <v>0</v>
      </c>
      <c r="D219" s="5">
        <f>IF(B219&lt;='Dati bolletta'!$C$33,(C219*1.1)+'Dati bolletta'!$C$29/'Dati bolletta'!$C$33,0)</f>
        <v>0</v>
      </c>
    </row>
    <row r="220" spans="2:4" ht="15.75" x14ac:dyDescent="0.2">
      <c r="B220" s="4">
        <v>214</v>
      </c>
      <c r="C220" s="5">
        <f>Calcoli!I224</f>
        <v>0</v>
      </c>
      <c r="D220" s="5">
        <f>IF(B220&lt;='Dati bolletta'!$C$33,(C220*1.1)+'Dati bolletta'!$C$29/'Dati bolletta'!$C$33,0)</f>
        <v>0</v>
      </c>
    </row>
    <row r="221" spans="2:4" ht="15.75" x14ac:dyDescent="0.2">
      <c r="B221" s="4">
        <v>215</v>
      </c>
      <c r="C221" s="5">
        <f>Calcoli!I225</f>
        <v>0</v>
      </c>
      <c r="D221" s="5">
        <f>IF(B221&lt;='Dati bolletta'!$C$33,(C221*1.1)+'Dati bolletta'!$C$29/'Dati bolletta'!$C$33,0)</f>
        <v>0</v>
      </c>
    </row>
    <row r="222" spans="2:4" ht="15.75" x14ac:dyDescent="0.2">
      <c r="B222" s="4">
        <v>216</v>
      </c>
      <c r="C222" s="5">
        <f>Calcoli!I226</f>
        <v>0</v>
      </c>
      <c r="D222" s="5">
        <f>IF(B222&lt;='Dati bolletta'!$C$33,(C222*1.1)+'Dati bolletta'!$C$29/'Dati bolletta'!$C$33,0)</f>
        <v>0</v>
      </c>
    </row>
    <row r="223" spans="2:4" ht="15.75" x14ac:dyDescent="0.2">
      <c r="B223" s="4">
        <v>217</v>
      </c>
      <c r="C223" s="5">
        <f>Calcoli!I227</f>
        <v>0</v>
      </c>
      <c r="D223" s="5">
        <f>IF(B223&lt;='Dati bolletta'!$C$33,(C223*1.1)+'Dati bolletta'!$C$29/'Dati bolletta'!$C$33,0)</f>
        <v>0</v>
      </c>
    </row>
    <row r="224" spans="2:4" ht="15.75" x14ac:dyDescent="0.2">
      <c r="B224" s="4">
        <v>218</v>
      </c>
      <c r="C224" s="5">
        <f>Calcoli!I228</f>
        <v>0</v>
      </c>
      <c r="D224" s="5">
        <f>IF(B224&lt;='Dati bolletta'!$C$33,(C224*1.1)+'Dati bolletta'!$C$29/'Dati bolletta'!$C$33,0)</f>
        <v>0</v>
      </c>
    </row>
    <row r="225" spans="2:4" ht="15.75" x14ac:dyDescent="0.2">
      <c r="B225" s="4">
        <v>219</v>
      </c>
      <c r="C225" s="5">
        <f>Calcoli!I229</f>
        <v>0</v>
      </c>
      <c r="D225" s="5">
        <f>IF(B225&lt;='Dati bolletta'!$C$33,(C225*1.1)+'Dati bolletta'!$C$29/'Dati bolletta'!$C$33,0)</f>
        <v>0</v>
      </c>
    </row>
    <row r="226" spans="2:4" ht="15.75" x14ac:dyDescent="0.2">
      <c r="B226" s="4">
        <v>220</v>
      </c>
      <c r="C226" s="5">
        <f>Calcoli!I230</f>
        <v>0</v>
      </c>
      <c r="D226" s="5">
        <f>IF(B226&lt;='Dati bolletta'!$C$33,(C226*1.1)+'Dati bolletta'!$C$29/'Dati bolletta'!$C$33,0)</f>
        <v>0</v>
      </c>
    </row>
    <row r="227" spans="2:4" ht="15.75" x14ac:dyDescent="0.2">
      <c r="B227" s="4">
        <v>221</v>
      </c>
      <c r="C227" s="5">
        <f>Calcoli!I231</f>
        <v>0</v>
      </c>
      <c r="D227" s="5">
        <f>IF(B227&lt;='Dati bolletta'!$C$33,(C227*1.1)+'Dati bolletta'!$C$29/'Dati bolletta'!$C$33,0)</f>
        <v>0</v>
      </c>
    </row>
    <row r="228" spans="2:4" ht="15.75" x14ac:dyDescent="0.2">
      <c r="B228" s="4">
        <v>222</v>
      </c>
      <c r="C228" s="5">
        <f>Calcoli!I232</f>
        <v>0</v>
      </c>
      <c r="D228" s="5">
        <f>IF(B228&lt;='Dati bolletta'!$C$33,(C228*1.1)+'Dati bolletta'!$C$29/'Dati bolletta'!$C$33,0)</f>
        <v>0</v>
      </c>
    </row>
    <row r="229" spans="2:4" ht="15.75" x14ac:dyDescent="0.2">
      <c r="B229" s="4">
        <v>223</v>
      </c>
      <c r="C229" s="5">
        <f>Calcoli!I233</f>
        <v>0</v>
      </c>
      <c r="D229" s="5">
        <f>IF(B229&lt;='Dati bolletta'!$C$33,(C229*1.1)+'Dati bolletta'!$C$29/'Dati bolletta'!$C$33,0)</f>
        <v>0</v>
      </c>
    </row>
    <row r="230" spans="2:4" ht="15.75" x14ac:dyDescent="0.2">
      <c r="B230" s="4">
        <v>224</v>
      </c>
      <c r="C230" s="5">
        <f>Calcoli!I234</f>
        <v>0</v>
      </c>
      <c r="D230" s="5">
        <f>IF(B230&lt;='Dati bolletta'!$C$33,(C230*1.1)+'Dati bolletta'!$C$29/'Dati bolletta'!$C$33,0)</f>
        <v>0</v>
      </c>
    </row>
    <row r="231" spans="2:4" ht="15.75" x14ac:dyDescent="0.2">
      <c r="B231" s="4">
        <v>225</v>
      </c>
      <c r="C231" s="5">
        <f>Calcoli!I235</f>
        <v>0</v>
      </c>
      <c r="D231" s="5">
        <f>IF(B231&lt;='Dati bolletta'!$C$33,(C231*1.1)+'Dati bolletta'!$C$29/'Dati bolletta'!$C$33,0)</f>
        <v>0</v>
      </c>
    </row>
    <row r="232" spans="2:4" ht="15.75" x14ac:dyDescent="0.2">
      <c r="B232" s="4">
        <v>226</v>
      </c>
      <c r="C232" s="5">
        <f>Calcoli!I236</f>
        <v>0</v>
      </c>
      <c r="D232" s="5">
        <f>IF(B232&lt;='Dati bolletta'!$C$33,(C232*1.1)+'Dati bolletta'!$C$29/'Dati bolletta'!$C$33,0)</f>
        <v>0</v>
      </c>
    </row>
    <row r="233" spans="2:4" ht="15.75" x14ac:dyDescent="0.2">
      <c r="B233" s="4">
        <v>227</v>
      </c>
      <c r="C233" s="5">
        <f>Calcoli!I237</f>
        <v>0</v>
      </c>
      <c r="D233" s="5">
        <f>IF(B233&lt;='Dati bolletta'!$C$33,(C233*1.1)+'Dati bolletta'!$C$29/'Dati bolletta'!$C$33,0)</f>
        <v>0</v>
      </c>
    </row>
    <row r="234" spans="2:4" ht="15.75" x14ac:dyDescent="0.2">
      <c r="B234" s="4">
        <v>228</v>
      </c>
      <c r="C234" s="5">
        <f>Calcoli!I238</f>
        <v>0</v>
      </c>
      <c r="D234" s="5">
        <f>IF(B234&lt;='Dati bolletta'!$C$33,(C234*1.1)+'Dati bolletta'!$C$29/'Dati bolletta'!$C$33,0)</f>
        <v>0</v>
      </c>
    </row>
    <row r="235" spans="2:4" ht="15.75" x14ac:dyDescent="0.2">
      <c r="B235" s="4">
        <v>229</v>
      </c>
      <c r="C235" s="5">
        <f>Calcoli!I239</f>
        <v>0</v>
      </c>
      <c r="D235" s="5">
        <f>IF(B235&lt;='Dati bolletta'!$C$33,(C235*1.1)+'Dati bolletta'!$C$29/'Dati bolletta'!$C$33,0)</f>
        <v>0</v>
      </c>
    </row>
    <row r="236" spans="2:4" ht="15.75" x14ac:dyDescent="0.2">
      <c r="B236" s="4">
        <v>230</v>
      </c>
      <c r="C236" s="5">
        <f>Calcoli!I240</f>
        <v>0</v>
      </c>
      <c r="D236" s="5">
        <f>IF(B236&lt;='Dati bolletta'!$C$33,(C236*1.1)+'Dati bolletta'!$C$29/'Dati bolletta'!$C$33,0)</f>
        <v>0</v>
      </c>
    </row>
    <row r="237" spans="2:4" ht="15.75" x14ac:dyDescent="0.2">
      <c r="B237" s="4">
        <v>231</v>
      </c>
      <c r="C237" s="5">
        <f>Calcoli!I241</f>
        <v>0</v>
      </c>
      <c r="D237" s="5">
        <f>IF(B237&lt;='Dati bolletta'!$C$33,(C237*1.1)+'Dati bolletta'!$C$29/'Dati bolletta'!$C$33,0)</f>
        <v>0</v>
      </c>
    </row>
    <row r="238" spans="2:4" ht="15.75" x14ac:dyDescent="0.2">
      <c r="B238" s="4">
        <v>232</v>
      </c>
      <c r="C238" s="5">
        <f>Calcoli!I242</f>
        <v>0</v>
      </c>
      <c r="D238" s="5">
        <f>IF(B238&lt;='Dati bolletta'!$C$33,(C238*1.1)+'Dati bolletta'!$C$29/'Dati bolletta'!$C$33,0)</f>
        <v>0</v>
      </c>
    </row>
    <row r="239" spans="2:4" ht="15.75" x14ac:dyDescent="0.2">
      <c r="B239" s="4">
        <v>233</v>
      </c>
      <c r="C239" s="5">
        <f>Calcoli!I243</f>
        <v>0</v>
      </c>
      <c r="D239" s="5">
        <f>IF(B239&lt;='Dati bolletta'!$C$33,(C239*1.1)+'Dati bolletta'!$C$29/'Dati bolletta'!$C$33,0)</f>
        <v>0</v>
      </c>
    </row>
    <row r="240" spans="2:4" ht="15.75" x14ac:dyDescent="0.2">
      <c r="B240" s="4">
        <v>234</v>
      </c>
      <c r="C240" s="5">
        <f>Calcoli!I244</f>
        <v>0</v>
      </c>
      <c r="D240" s="5">
        <f>IF(B240&lt;='Dati bolletta'!$C$33,(C240*1.1)+'Dati bolletta'!$C$29/'Dati bolletta'!$C$33,0)</f>
        <v>0</v>
      </c>
    </row>
    <row r="241" spans="2:6" ht="15.75" x14ac:dyDescent="0.2">
      <c r="B241" s="4">
        <v>235</v>
      </c>
      <c r="C241" s="5">
        <f>Calcoli!I245</f>
        <v>0</v>
      </c>
      <c r="D241" s="5">
        <f>IF(B241&lt;='Dati bolletta'!$C$33,(C241*1.1)+'Dati bolletta'!$C$29/'Dati bolletta'!$C$33,0)</f>
        <v>0</v>
      </c>
    </row>
    <row r="242" spans="2:6" ht="15.75" x14ac:dyDescent="0.2">
      <c r="B242" s="4">
        <v>236</v>
      </c>
      <c r="C242" s="5">
        <f>Calcoli!I246</f>
        <v>0</v>
      </c>
      <c r="D242" s="5">
        <f>IF(B242&lt;='Dati bolletta'!$C$33,(C242*1.1)+'Dati bolletta'!$C$29/'Dati bolletta'!$C$33,0)</f>
        <v>0</v>
      </c>
    </row>
    <row r="243" spans="2:6" ht="15.75" x14ac:dyDescent="0.2">
      <c r="B243" s="4">
        <v>237</v>
      </c>
      <c r="C243" s="5">
        <f>Calcoli!I247</f>
        <v>0</v>
      </c>
      <c r="D243" s="5">
        <f>IF(B243&lt;='Dati bolletta'!$C$33,(C243*1.1)+'Dati bolletta'!$C$29/'Dati bolletta'!$C$33,0)</f>
        <v>0</v>
      </c>
    </row>
    <row r="244" spans="2:6" ht="15.75" x14ac:dyDescent="0.2">
      <c r="B244" s="4">
        <v>238</v>
      </c>
      <c r="C244" s="5">
        <f>Calcoli!I248</f>
        <v>0</v>
      </c>
      <c r="D244" s="5">
        <f>IF(B244&lt;='Dati bolletta'!$C$33,(C244*1.1)+'Dati bolletta'!$C$29/'Dati bolletta'!$C$33,0)</f>
        <v>0</v>
      </c>
    </row>
    <row r="246" spans="2:6" ht="15.75" x14ac:dyDescent="0.2">
      <c r="B246" s="3" t="s">
        <v>19</v>
      </c>
      <c r="C246" s="6">
        <f t="shared" ref="C246:D246" si="0">SUM(C6:C244)</f>
        <v>0</v>
      </c>
      <c r="D246" s="6">
        <f t="shared" si="0"/>
        <v>0</v>
      </c>
      <c r="F246" s="18"/>
    </row>
  </sheetData>
  <sheetProtection algorithmName="SHA-512" hashValue="ewyawj2xjQIOytQum6gVvJzFPH0r6y468U7aoM3X1cJ2twxEJ1/L5kougQjJQD0Kc5RUXw5h6wKQkhdukg5DMg==" saltValue="4IhPZshle8ky58WjkUSJgQ==" spinCount="100000" sheet="1" objects="1" scenarios="1"/>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8B52F3-F34D-4036-A6DA-C61CDD7B926D}">
  <dimension ref="A1"/>
  <sheetViews>
    <sheetView workbookViewId="0">
      <selection activeCell="L43" sqref="L43"/>
    </sheetView>
  </sheetViews>
  <sheetFormatPr defaultRowHeight="12.75" x14ac:dyDescent="0.2"/>
  <sheetData/>
  <sheetProtection algorithmName="SHA-512" hashValue="IYuf7+MLx8Wgi0WdUg9ZThTR6z26mJrFEOfakbbTQVunXdIzfGr5yoaHZuk+QsdwxQxZDa0GAw08KdV5yK4iYA==" saltValue="FJ8SyD99sNfsFej7EYsjkQ==" spinCount="100000" sheet="1" objects="1" scenarios="1"/>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DE0307-073D-4D4D-96BE-540D33645A40}">
  <dimension ref="A4:J250"/>
  <sheetViews>
    <sheetView workbookViewId="0">
      <selection activeCell="L43" sqref="L43"/>
    </sheetView>
  </sheetViews>
  <sheetFormatPr defaultRowHeight="12.75" x14ac:dyDescent="0.2"/>
  <cols>
    <col min="1" max="4" width="17" customWidth="1"/>
    <col min="5" max="5" width="19.83203125" customWidth="1"/>
    <col min="6" max="6" width="11.1640625" customWidth="1"/>
    <col min="7" max="7" width="18" bestFit="1" customWidth="1"/>
    <col min="8" max="8" width="21.33203125" customWidth="1"/>
    <col min="9" max="9" width="24.6640625" customWidth="1"/>
    <col min="10" max="10" width="43.1640625" bestFit="1" customWidth="1"/>
  </cols>
  <sheetData>
    <row r="4" spans="1:10" ht="15" x14ac:dyDescent="0.2">
      <c r="A4" s="13" t="s">
        <v>25</v>
      </c>
      <c r="B4" s="13"/>
      <c r="C4" s="13"/>
      <c r="D4" s="13"/>
      <c r="E4" s="10">
        <f>'Dati bolletta'!C14+'Dati bolletta'!C15+'Dati bolletta'!C16+('Dati bolletta'!C19-('Dati bolletta'!C20+'Dati bolletta'!C21+'Dati bolletta'!C22+'Dati bolletta'!C23))+'Dati bolletta'!C18</f>
        <v>0</v>
      </c>
      <c r="F4" s="8"/>
      <c r="G4" s="8"/>
      <c r="H4" s="8"/>
      <c r="I4" s="8"/>
    </row>
    <row r="5" spans="1:10" ht="15" x14ac:dyDescent="0.2">
      <c r="A5" s="13" t="s">
        <v>26</v>
      </c>
      <c r="B5" s="13"/>
      <c r="C5" s="13"/>
      <c r="D5" s="13"/>
      <c r="E5" s="10">
        <f>'Dati bolletta'!C17+'Dati bolletta'!C20+'Dati bolletta'!C21+'Dati bolletta'!C22+'Dati bolletta'!C23+'Dati bolletta'!C24-'Dati bolletta'!C29</f>
        <v>0</v>
      </c>
      <c r="F5" s="8"/>
      <c r="G5" s="8"/>
      <c r="H5" s="8"/>
      <c r="I5" s="8"/>
    </row>
    <row r="6" spans="1:10" ht="15" x14ac:dyDescent="0.2">
      <c r="A6" s="14"/>
      <c r="B6" s="14"/>
      <c r="C6" s="14"/>
      <c r="D6" s="14"/>
      <c r="E6" s="11"/>
      <c r="F6" s="8"/>
      <c r="G6" s="8"/>
      <c r="H6" s="8"/>
      <c r="I6" s="8"/>
    </row>
    <row r="7" spans="1:10" ht="15" x14ac:dyDescent="0.2">
      <c r="A7" s="13" t="s">
        <v>27</v>
      </c>
      <c r="B7" s="13"/>
      <c r="C7" s="13"/>
      <c r="D7" s="13"/>
      <c r="E7" s="10">
        <f>E4+E5</f>
        <v>0</v>
      </c>
      <c r="F7" s="8"/>
      <c r="G7" s="8"/>
      <c r="H7" s="15"/>
      <c r="I7" s="8"/>
      <c r="J7" t="str">
        <f>IF(E250&lt;&gt;'Dati bolletta'!C36,"attenzione consumo totale diverso da fatturato","")</f>
        <v/>
      </c>
    </row>
    <row r="8" spans="1:10" ht="15" x14ac:dyDescent="0.2">
      <c r="A8" s="8"/>
      <c r="B8" s="8"/>
      <c r="C8" s="8"/>
      <c r="D8" s="8"/>
      <c r="E8" s="8"/>
      <c r="F8" s="8"/>
      <c r="G8" s="8"/>
      <c r="H8" s="8"/>
      <c r="I8" s="8"/>
    </row>
    <row r="9" spans="1:10" ht="15" x14ac:dyDescent="0.2">
      <c r="A9" s="8"/>
      <c r="B9" s="8"/>
      <c r="C9" s="8"/>
      <c r="D9" s="8"/>
      <c r="E9" s="8"/>
      <c r="F9" s="8"/>
      <c r="G9" s="8"/>
      <c r="H9" s="8"/>
      <c r="I9" s="8"/>
    </row>
    <row r="10" spans="1:10" ht="15" x14ac:dyDescent="0.2">
      <c r="A10" s="12" t="s">
        <v>14</v>
      </c>
      <c r="B10" s="12" t="s">
        <v>34</v>
      </c>
      <c r="C10" s="12" t="s">
        <v>11</v>
      </c>
      <c r="D10" s="12" t="s">
        <v>40</v>
      </c>
      <c r="E10" s="12" t="s">
        <v>41</v>
      </c>
      <c r="F10" s="12" t="s">
        <v>16</v>
      </c>
      <c r="G10" s="12" t="s">
        <v>18</v>
      </c>
      <c r="H10" s="12" t="s">
        <v>17</v>
      </c>
      <c r="I10" s="12" t="s">
        <v>28</v>
      </c>
    </row>
    <row r="11" spans="1:10" ht="15" x14ac:dyDescent="0.2">
      <c r="A11" s="9">
        <v>1</v>
      </c>
      <c r="B11" s="9">
        <f>+'Dati consumi'!G7</f>
        <v>1</v>
      </c>
      <c r="C11" s="9">
        <f>+'Dati consumi'!H7</f>
        <v>0</v>
      </c>
      <c r="D11" s="26">
        <f>+'Dati consumi'!I7</f>
        <v>0</v>
      </c>
      <c r="E11" s="9">
        <f>ROUND(D11*'Dati bolletta'!$C$41,0)</f>
        <v>0</v>
      </c>
      <c r="F11" s="27">
        <f>IF(E11,E11/$E$250,0)</f>
        <v>0</v>
      </c>
      <c r="G11" s="10">
        <f t="shared" ref="G11:G74" si="0">$E$4*F11</f>
        <v>0</v>
      </c>
      <c r="H11" s="10">
        <f>(IF(A11&lt;='Dati bolletta'!$C$33,Calcoli!$E$5/'Dati bolletta'!$C$33,0))</f>
        <v>0</v>
      </c>
      <c r="I11" s="10">
        <f t="shared" ref="I11:I74" si="1">G11+H11</f>
        <v>0</v>
      </c>
    </row>
    <row r="12" spans="1:10" ht="15" x14ac:dyDescent="0.2">
      <c r="A12" s="9">
        <v>2</v>
      </c>
      <c r="B12" s="9">
        <f>+'Dati consumi'!G8</f>
        <v>1</v>
      </c>
      <c r="C12" s="9">
        <f>+'Dati consumi'!H8</f>
        <v>0</v>
      </c>
      <c r="D12" s="26">
        <f>+'Dati consumi'!I8</f>
        <v>0</v>
      </c>
      <c r="E12" s="9">
        <f>ROUND(D12*'Dati bolletta'!$C$41,0)</f>
        <v>0</v>
      </c>
      <c r="F12" s="27">
        <f t="shared" ref="F12:F75" si="2">IF(E12,E12/$E$250,0)</f>
        <v>0</v>
      </c>
      <c r="G12" s="10">
        <f t="shared" si="0"/>
        <v>0</v>
      </c>
      <c r="H12" s="10">
        <f>(IF(A12&lt;='Dati bolletta'!$C$33,Calcoli!$E$5/'Dati bolletta'!$C$33,0))</f>
        <v>0</v>
      </c>
      <c r="I12" s="10">
        <f t="shared" si="1"/>
        <v>0</v>
      </c>
    </row>
    <row r="13" spans="1:10" ht="15" x14ac:dyDescent="0.2">
      <c r="A13" s="9">
        <v>3</v>
      </c>
      <c r="B13" s="9">
        <f>+'Dati consumi'!G9</f>
        <v>1</v>
      </c>
      <c r="C13" s="9">
        <f>+'Dati consumi'!H9</f>
        <v>0</v>
      </c>
      <c r="D13" s="26">
        <f>+'Dati consumi'!I9</f>
        <v>0</v>
      </c>
      <c r="E13" s="9">
        <f>ROUND(D13*'Dati bolletta'!$C$41,0)</f>
        <v>0</v>
      </c>
      <c r="F13" s="27">
        <f t="shared" si="2"/>
        <v>0</v>
      </c>
      <c r="G13" s="10">
        <f t="shared" si="0"/>
        <v>0</v>
      </c>
      <c r="H13" s="10">
        <f>(IF(A13&lt;='Dati bolletta'!$C$33,Calcoli!$E$5/'Dati bolletta'!$C$33,0))</f>
        <v>0</v>
      </c>
      <c r="I13" s="10">
        <f t="shared" si="1"/>
        <v>0</v>
      </c>
    </row>
    <row r="14" spans="1:10" ht="15" x14ac:dyDescent="0.2">
      <c r="A14" s="9">
        <v>4</v>
      </c>
      <c r="B14" s="9">
        <f>+'Dati consumi'!G10</f>
        <v>1</v>
      </c>
      <c r="C14" s="9">
        <f>+'Dati consumi'!H10</f>
        <v>0</v>
      </c>
      <c r="D14" s="24">
        <f>+'Dati consumi'!I10</f>
        <v>0</v>
      </c>
      <c r="E14" s="9">
        <f>ROUND(D14*'Dati bolletta'!$C$41,0)</f>
        <v>0</v>
      </c>
      <c r="F14" s="27">
        <f t="shared" si="2"/>
        <v>0</v>
      </c>
      <c r="G14" s="10">
        <f t="shared" si="0"/>
        <v>0</v>
      </c>
      <c r="H14" s="10">
        <f>(IF(A14&lt;='Dati bolletta'!$C$33,Calcoli!$E$5/'Dati bolletta'!$C$33,0))</f>
        <v>0</v>
      </c>
      <c r="I14" s="10">
        <f t="shared" si="1"/>
        <v>0</v>
      </c>
    </row>
    <row r="15" spans="1:10" ht="15" x14ac:dyDescent="0.2">
      <c r="A15" s="9">
        <v>5</v>
      </c>
      <c r="B15" s="9">
        <f>+'Dati consumi'!G11</f>
        <v>1</v>
      </c>
      <c r="C15" s="9">
        <f>+'Dati consumi'!H11</f>
        <v>0</v>
      </c>
      <c r="D15" s="24">
        <f>+'Dati consumi'!I11</f>
        <v>0</v>
      </c>
      <c r="E15" s="9">
        <f>ROUND(D15*'Dati bolletta'!$C$41,0)</f>
        <v>0</v>
      </c>
      <c r="F15" s="27">
        <f t="shared" si="2"/>
        <v>0</v>
      </c>
      <c r="G15" s="10">
        <f t="shared" si="0"/>
        <v>0</v>
      </c>
      <c r="H15" s="10">
        <f>(IF(A15&lt;='Dati bolletta'!$C$33,Calcoli!$E$5/'Dati bolletta'!$C$33,0))</f>
        <v>0</v>
      </c>
      <c r="I15" s="10">
        <f t="shared" si="1"/>
        <v>0</v>
      </c>
    </row>
    <row r="16" spans="1:10" ht="15" x14ac:dyDescent="0.2">
      <c r="A16" s="9">
        <v>6</v>
      </c>
      <c r="B16" s="9">
        <f>+'Dati consumi'!G12</f>
        <v>1</v>
      </c>
      <c r="C16" s="9">
        <f>+'Dati consumi'!H12</f>
        <v>0</v>
      </c>
      <c r="D16" s="24">
        <f>+'Dati consumi'!I12</f>
        <v>0</v>
      </c>
      <c r="E16" s="9">
        <f>ROUND(D16*'Dati bolletta'!$C$41,0)</f>
        <v>0</v>
      </c>
      <c r="F16" s="27">
        <f t="shared" si="2"/>
        <v>0</v>
      </c>
      <c r="G16" s="10">
        <f t="shared" si="0"/>
        <v>0</v>
      </c>
      <c r="H16" s="10">
        <f>(IF(A16&lt;='Dati bolletta'!$C$33,Calcoli!$E$5/'Dati bolletta'!$C$33,0))</f>
        <v>0</v>
      </c>
      <c r="I16" s="10">
        <f t="shared" si="1"/>
        <v>0</v>
      </c>
    </row>
    <row r="17" spans="1:9" ht="15" x14ac:dyDescent="0.2">
      <c r="A17" s="9">
        <v>7</v>
      </c>
      <c r="B17" s="9">
        <f>+'Dati consumi'!G13</f>
        <v>1</v>
      </c>
      <c r="C17" s="9">
        <f>+'Dati consumi'!H13</f>
        <v>0</v>
      </c>
      <c r="D17" s="24">
        <f>+'Dati consumi'!I13</f>
        <v>0</v>
      </c>
      <c r="E17" s="9">
        <f>ROUND(D17*'Dati bolletta'!$C$41,0)</f>
        <v>0</v>
      </c>
      <c r="F17" s="27">
        <f t="shared" si="2"/>
        <v>0</v>
      </c>
      <c r="G17" s="10">
        <f t="shared" si="0"/>
        <v>0</v>
      </c>
      <c r="H17" s="10">
        <f>IF(A17&lt;='Dati bolletta'!$C$33,Calcoli!$E$5/'Dati bolletta'!$C$33,0)</f>
        <v>0</v>
      </c>
      <c r="I17" s="10">
        <f t="shared" si="1"/>
        <v>0</v>
      </c>
    </row>
    <row r="18" spans="1:9" ht="15" x14ac:dyDescent="0.2">
      <c r="A18" s="9">
        <v>8</v>
      </c>
      <c r="B18" s="9">
        <f>+'Dati consumi'!G14</f>
        <v>1</v>
      </c>
      <c r="C18" s="9">
        <f>+'Dati consumi'!H14</f>
        <v>0</v>
      </c>
      <c r="D18" s="24">
        <f>+'Dati consumi'!I14</f>
        <v>0</v>
      </c>
      <c r="E18" s="9">
        <f>ROUND(D18*'Dati bolletta'!$C$41,0)</f>
        <v>0</v>
      </c>
      <c r="F18" s="27">
        <f t="shared" si="2"/>
        <v>0</v>
      </c>
      <c r="G18" s="10">
        <f t="shared" si="0"/>
        <v>0</v>
      </c>
      <c r="H18" s="10">
        <f>IF(A18&lt;='Dati bolletta'!$C$33,Calcoli!$E$5/'Dati bolletta'!$C$33,0)</f>
        <v>0</v>
      </c>
      <c r="I18" s="10">
        <f t="shared" si="1"/>
        <v>0</v>
      </c>
    </row>
    <row r="19" spans="1:9" ht="15" x14ac:dyDescent="0.2">
      <c r="A19" s="9">
        <v>9</v>
      </c>
      <c r="B19" s="9">
        <f>+'Dati consumi'!G15</f>
        <v>1</v>
      </c>
      <c r="C19" s="9">
        <f>+'Dati consumi'!H15</f>
        <v>0</v>
      </c>
      <c r="D19" s="24">
        <f>+'Dati consumi'!I15</f>
        <v>0</v>
      </c>
      <c r="E19" s="9">
        <f>ROUND(D19*'Dati bolletta'!$C$41,0)</f>
        <v>0</v>
      </c>
      <c r="F19" s="27">
        <f t="shared" si="2"/>
        <v>0</v>
      </c>
      <c r="G19" s="10">
        <f t="shared" si="0"/>
        <v>0</v>
      </c>
      <c r="H19" s="10">
        <f>IF(A19&lt;='Dati bolletta'!$C$33,Calcoli!$E$5/'Dati bolletta'!$C$33,0)</f>
        <v>0</v>
      </c>
      <c r="I19" s="10">
        <f t="shared" si="1"/>
        <v>0</v>
      </c>
    </row>
    <row r="20" spans="1:9" ht="15" x14ac:dyDescent="0.2">
      <c r="A20" s="9">
        <v>10</v>
      </c>
      <c r="B20" s="9">
        <f>+'Dati consumi'!G16</f>
        <v>1</v>
      </c>
      <c r="C20" s="9">
        <f>+'Dati consumi'!H16</f>
        <v>0</v>
      </c>
      <c r="D20" s="24">
        <f>+'Dati consumi'!I16</f>
        <v>0</v>
      </c>
      <c r="E20" s="9">
        <f>ROUND(D20*'Dati bolletta'!$C$41,0)</f>
        <v>0</v>
      </c>
      <c r="F20" s="27">
        <f t="shared" si="2"/>
        <v>0</v>
      </c>
      <c r="G20" s="10">
        <f t="shared" si="0"/>
        <v>0</v>
      </c>
      <c r="H20" s="10">
        <f>IF(A20&lt;='Dati bolletta'!$C$33,Calcoli!$E$5/'Dati bolletta'!$C$33,0)</f>
        <v>0</v>
      </c>
      <c r="I20" s="10">
        <f t="shared" si="1"/>
        <v>0</v>
      </c>
    </row>
    <row r="21" spans="1:9" ht="15" x14ac:dyDescent="0.2">
      <c r="A21" s="9">
        <v>11</v>
      </c>
      <c r="B21" s="9">
        <f>+'Dati consumi'!G17</f>
        <v>1</v>
      </c>
      <c r="C21" s="9">
        <f>+'Dati consumi'!H17</f>
        <v>0</v>
      </c>
      <c r="D21" s="24">
        <f>+'Dati consumi'!I17</f>
        <v>0</v>
      </c>
      <c r="E21" s="9">
        <f>ROUND(D21*'Dati bolletta'!$C$41,0)</f>
        <v>0</v>
      </c>
      <c r="F21" s="27">
        <f t="shared" si="2"/>
        <v>0</v>
      </c>
      <c r="G21" s="10">
        <f t="shared" si="0"/>
        <v>0</v>
      </c>
      <c r="H21" s="10">
        <f>IF(A21&lt;='Dati bolletta'!$C$33,Calcoli!$E$5/'Dati bolletta'!$C$33,0)</f>
        <v>0</v>
      </c>
      <c r="I21" s="10">
        <f t="shared" si="1"/>
        <v>0</v>
      </c>
    </row>
    <row r="22" spans="1:9" ht="15" x14ac:dyDescent="0.2">
      <c r="A22" s="9">
        <v>12</v>
      </c>
      <c r="B22" s="9">
        <f>+'Dati consumi'!G18</f>
        <v>1</v>
      </c>
      <c r="C22" s="9">
        <f>+'Dati consumi'!H18</f>
        <v>0</v>
      </c>
      <c r="D22" s="24">
        <f>+'Dati consumi'!I18</f>
        <v>0</v>
      </c>
      <c r="E22" s="9">
        <f>ROUND(D22*'Dati bolletta'!$C$41,0)</f>
        <v>0</v>
      </c>
      <c r="F22" s="27">
        <f t="shared" si="2"/>
        <v>0</v>
      </c>
      <c r="G22" s="10">
        <f t="shared" si="0"/>
        <v>0</v>
      </c>
      <c r="H22" s="10">
        <f>IF(A22&lt;='Dati bolletta'!$C$33,Calcoli!$E$5/'Dati bolletta'!$C$33,0)</f>
        <v>0</v>
      </c>
      <c r="I22" s="10">
        <f t="shared" si="1"/>
        <v>0</v>
      </c>
    </row>
    <row r="23" spans="1:9" ht="15" x14ac:dyDescent="0.2">
      <c r="A23" s="9">
        <v>13</v>
      </c>
      <c r="B23" s="9">
        <f>+'Dati consumi'!G19</f>
        <v>1</v>
      </c>
      <c r="C23" s="9">
        <f>+'Dati consumi'!H19</f>
        <v>0</v>
      </c>
      <c r="D23" s="24">
        <f>+'Dati consumi'!I19</f>
        <v>0</v>
      </c>
      <c r="E23" s="9">
        <f>ROUND(D23*'Dati bolletta'!$C$41,0)</f>
        <v>0</v>
      </c>
      <c r="F23" s="27">
        <f t="shared" si="2"/>
        <v>0</v>
      </c>
      <c r="G23" s="10">
        <f t="shared" si="0"/>
        <v>0</v>
      </c>
      <c r="H23" s="10">
        <f>IF(A23&lt;='Dati bolletta'!$C$33,Calcoli!$E$5/'Dati bolletta'!$C$33,0)</f>
        <v>0</v>
      </c>
      <c r="I23" s="10">
        <f t="shared" si="1"/>
        <v>0</v>
      </c>
    </row>
    <row r="24" spans="1:9" ht="15" x14ac:dyDescent="0.2">
      <c r="A24" s="9">
        <v>14</v>
      </c>
      <c r="B24" s="9">
        <f>+'Dati consumi'!G20</f>
        <v>1</v>
      </c>
      <c r="C24" s="9">
        <f>+'Dati consumi'!H20</f>
        <v>0</v>
      </c>
      <c r="D24" s="24">
        <f>+'Dati consumi'!I20</f>
        <v>0</v>
      </c>
      <c r="E24" s="9">
        <f>ROUND(D24*'Dati bolletta'!$C$41,0)</f>
        <v>0</v>
      </c>
      <c r="F24" s="27">
        <f t="shared" si="2"/>
        <v>0</v>
      </c>
      <c r="G24" s="10">
        <f t="shared" si="0"/>
        <v>0</v>
      </c>
      <c r="H24" s="10">
        <f>IF(A24&lt;='Dati bolletta'!$C$33,Calcoli!$E$5/'Dati bolletta'!$C$33,0)</f>
        <v>0</v>
      </c>
      <c r="I24" s="10">
        <f t="shared" si="1"/>
        <v>0</v>
      </c>
    </row>
    <row r="25" spans="1:9" ht="15" x14ac:dyDescent="0.2">
      <c r="A25" s="9">
        <v>15</v>
      </c>
      <c r="B25" s="9">
        <f>+'Dati consumi'!G21</f>
        <v>1</v>
      </c>
      <c r="C25" s="9">
        <f>+'Dati consumi'!H21</f>
        <v>0</v>
      </c>
      <c r="D25" s="24">
        <f>+'Dati consumi'!I21</f>
        <v>0</v>
      </c>
      <c r="E25" s="9">
        <f>ROUND(D25*'Dati bolletta'!$C$41,0)</f>
        <v>0</v>
      </c>
      <c r="F25" s="27">
        <f t="shared" si="2"/>
        <v>0</v>
      </c>
      <c r="G25" s="10">
        <f t="shared" si="0"/>
        <v>0</v>
      </c>
      <c r="H25" s="10">
        <f>IF(A25&lt;='Dati bolletta'!$C$33,Calcoli!$E$5/'Dati bolletta'!$C$33,0)</f>
        <v>0</v>
      </c>
      <c r="I25" s="10">
        <f t="shared" si="1"/>
        <v>0</v>
      </c>
    </row>
    <row r="26" spans="1:9" ht="15" x14ac:dyDescent="0.2">
      <c r="A26" s="9">
        <v>16</v>
      </c>
      <c r="B26" s="9">
        <f>+'Dati consumi'!G22</f>
        <v>1</v>
      </c>
      <c r="C26" s="9">
        <f>+'Dati consumi'!H22</f>
        <v>0</v>
      </c>
      <c r="D26" s="24">
        <f>+'Dati consumi'!I22</f>
        <v>0</v>
      </c>
      <c r="E26" s="9">
        <f>ROUND(D26*'Dati bolletta'!$C$41,0)</f>
        <v>0</v>
      </c>
      <c r="F26" s="27">
        <f t="shared" si="2"/>
        <v>0</v>
      </c>
      <c r="G26" s="10">
        <f t="shared" si="0"/>
        <v>0</v>
      </c>
      <c r="H26" s="10">
        <f>IF(A26&lt;='Dati bolletta'!$C$33,Calcoli!$E$5/'Dati bolletta'!$C$33,0)</f>
        <v>0</v>
      </c>
      <c r="I26" s="10">
        <f t="shared" si="1"/>
        <v>0</v>
      </c>
    </row>
    <row r="27" spans="1:9" ht="15" x14ac:dyDescent="0.2">
      <c r="A27" s="9">
        <v>17</v>
      </c>
      <c r="B27" s="9">
        <f>+'Dati consumi'!G23</f>
        <v>1</v>
      </c>
      <c r="C27" s="9">
        <f>+'Dati consumi'!H23</f>
        <v>0</v>
      </c>
      <c r="D27" s="24">
        <f>+'Dati consumi'!I23</f>
        <v>0</v>
      </c>
      <c r="E27" s="9">
        <f>ROUND(D27*'Dati bolletta'!$C$41,0)</f>
        <v>0</v>
      </c>
      <c r="F27" s="27">
        <f t="shared" si="2"/>
        <v>0</v>
      </c>
      <c r="G27" s="10">
        <f t="shared" si="0"/>
        <v>0</v>
      </c>
      <c r="H27" s="10">
        <f>IF(A27&lt;='Dati bolletta'!$C$33,Calcoli!$E$5/'Dati bolletta'!$C$33,0)</f>
        <v>0</v>
      </c>
      <c r="I27" s="10">
        <f t="shared" si="1"/>
        <v>0</v>
      </c>
    </row>
    <row r="28" spans="1:9" ht="15" x14ac:dyDescent="0.2">
      <c r="A28" s="9">
        <v>18</v>
      </c>
      <c r="B28" s="9">
        <f>+'Dati consumi'!G24</f>
        <v>1</v>
      </c>
      <c r="C28" s="9">
        <f>+'Dati consumi'!H24</f>
        <v>0</v>
      </c>
      <c r="D28" s="24">
        <f>+'Dati consumi'!I24</f>
        <v>0</v>
      </c>
      <c r="E28" s="9">
        <f>ROUND(D28*'Dati bolletta'!$C$41,0)</f>
        <v>0</v>
      </c>
      <c r="F28" s="27">
        <f t="shared" si="2"/>
        <v>0</v>
      </c>
      <c r="G28" s="10">
        <f t="shared" si="0"/>
        <v>0</v>
      </c>
      <c r="H28" s="10">
        <f>IF(A28&lt;='Dati bolletta'!$C$33,Calcoli!$E$5/'Dati bolletta'!$C$33,0)</f>
        <v>0</v>
      </c>
      <c r="I28" s="10">
        <f t="shared" si="1"/>
        <v>0</v>
      </c>
    </row>
    <row r="29" spans="1:9" ht="15" x14ac:dyDescent="0.2">
      <c r="A29" s="9">
        <v>19</v>
      </c>
      <c r="B29" s="9">
        <f>+'Dati consumi'!G25</f>
        <v>1</v>
      </c>
      <c r="C29" s="9">
        <f>+'Dati consumi'!H25</f>
        <v>0</v>
      </c>
      <c r="D29" s="24">
        <f>+'Dati consumi'!I25</f>
        <v>0</v>
      </c>
      <c r="E29" s="9">
        <f>ROUND(D29*'Dati bolletta'!$C$41,0)</f>
        <v>0</v>
      </c>
      <c r="F29" s="27">
        <f t="shared" si="2"/>
        <v>0</v>
      </c>
      <c r="G29" s="10">
        <f t="shared" si="0"/>
        <v>0</v>
      </c>
      <c r="H29" s="10">
        <f>IF(A29&lt;='Dati bolletta'!$C$33,Calcoli!$E$5/'Dati bolletta'!$C$33,0)</f>
        <v>0</v>
      </c>
      <c r="I29" s="10">
        <f t="shared" si="1"/>
        <v>0</v>
      </c>
    </row>
    <row r="30" spans="1:9" ht="15" x14ac:dyDescent="0.2">
      <c r="A30" s="9">
        <v>20</v>
      </c>
      <c r="B30" s="9">
        <f>+'Dati consumi'!G26</f>
        <v>1</v>
      </c>
      <c r="C30" s="9">
        <f>+'Dati consumi'!H26</f>
        <v>0</v>
      </c>
      <c r="D30" s="24">
        <f>+'Dati consumi'!I26</f>
        <v>0</v>
      </c>
      <c r="E30" s="9">
        <f>ROUND(D30*'Dati bolletta'!$C$41,0)</f>
        <v>0</v>
      </c>
      <c r="F30" s="27">
        <f t="shared" si="2"/>
        <v>0</v>
      </c>
      <c r="G30" s="10">
        <f t="shared" si="0"/>
        <v>0</v>
      </c>
      <c r="H30" s="10">
        <f>IF(A30&lt;='Dati bolletta'!$C$33,Calcoli!$E$5/'Dati bolletta'!$C$33,0)</f>
        <v>0</v>
      </c>
      <c r="I30" s="10">
        <f t="shared" si="1"/>
        <v>0</v>
      </c>
    </row>
    <row r="31" spans="1:9" ht="15" x14ac:dyDescent="0.2">
      <c r="A31" s="9">
        <v>21</v>
      </c>
      <c r="B31" s="9">
        <f>+'Dati consumi'!G27</f>
        <v>1</v>
      </c>
      <c r="C31" s="9">
        <f>+'Dati consumi'!H27</f>
        <v>0</v>
      </c>
      <c r="D31" s="24">
        <f>+'Dati consumi'!I27</f>
        <v>0</v>
      </c>
      <c r="E31" s="9">
        <f>ROUND(D31*'Dati bolletta'!$C$41,0)</f>
        <v>0</v>
      </c>
      <c r="F31" s="27">
        <f t="shared" si="2"/>
        <v>0</v>
      </c>
      <c r="G31" s="10">
        <f t="shared" si="0"/>
        <v>0</v>
      </c>
      <c r="H31" s="10">
        <f>IF(A31&lt;='Dati bolletta'!$C$33,Calcoli!$E$5/'Dati bolletta'!$C$33,0)</f>
        <v>0</v>
      </c>
      <c r="I31" s="10">
        <f t="shared" si="1"/>
        <v>0</v>
      </c>
    </row>
    <row r="32" spans="1:9" ht="15" x14ac:dyDescent="0.2">
      <c r="A32" s="9">
        <v>22</v>
      </c>
      <c r="B32" s="9">
        <f>+'Dati consumi'!G28</f>
        <v>1</v>
      </c>
      <c r="C32" s="9">
        <f>+'Dati consumi'!H28</f>
        <v>0</v>
      </c>
      <c r="D32" s="24">
        <f>+'Dati consumi'!I28</f>
        <v>0</v>
      </c>
      <c r="E32" s="9">
        <f>ROUND(D32*'Dati bolletta'!$C$41,0)</f>
        <v>0</v>
      </c>
      <c r="F32" s="27">
        <f t="shared" si="2"/>
        <v>0</v>
      </c>
      <c r="G32" s="10">
        <f t="shared" si="0"/>
        <v>0</v>
      </c>
      <c r="H32" s="10">
        <f>IF(A32&lt;='Dati bolletta'!$C$33,Calcoli!$E$5/'Dati bolletta'!$C$33,0)</f>
        <v>0</v>
      </c>
      <c r="I32" s="10">
        <f t="shared" si="1"/>
        <v>0</v>
      </c>
    </row>
    <row r="33" spans="1:9" ht="15" x14ac:dyDescent="0.2">
      <c r="A33" s="9">
        <v>23</v>
      </c>
      <c r="B33" s="9">
        <f>+'Dati consumi'!G29</f>
        <v>1</v>
      </c>
      <c r="C33" s="9">
        <f>+'Dati consumi'!H29</f>
        <v>0</v>
      </c>
      <c r="D33" s="24">
        <f>+'Dati consumi'!I29</f>
        <v>0</v>
      </c>
      <c r="E33" s="9">
        <f>ROUND(D33*'Dati bolletta'!$C$41,0)</f>
        <v>0</v>
      </c>
      <c r="F33" s="27">
        <f t="shared" si="2"/>
        <v>0</v>
      </c>
      <c r="G33" s="10">
        <f t="shared" si="0"/>
        <v>0</v>
      </c>
      <c r="H33" s="10">
        <f>IF(A33&lt;='Dati bolletta'!$C$33,Calcoli!$E$5/'Dati bolletta'!$C$33,0)</f>
        <v>0</v>
      </c>
      <c r="I33" s="10">
        <f t="shared" si="1"/>
        <v>0</v>
      </c>
    </row>
    <row r="34" spans="1:9" ht="15" x14ac:dyDescent="0.2">
      <c r="A34" s="9">
        <v>24</v>
      </c>
      <c r="B34" s="9">
        <f>+'Dati consumi'!G30</f>
        <v>1</v>
      </c>
      <c r="C34" s="9">
        <f>+'Dati consumi'!H30</f>
        <v>0</v>
      </c>
      <c r="D34" s="24">
        <f>+'Dati consumi'!I30</f>
        <v>0</v>
      </c>
      <c r="E34" s="9">
        <f>ROUND(D34*'Dati bolletta'!$C$41,0)</f>
        <v>0</v>
      </c>
      <c r="F34" s="27">
        <f t="shared" si="2"/>
        <v>0</v>
      </c>
      <c r="G34" s="10">
        <f t="shared" si="0"/>
        <v>0</v>
      </c>
      <c r="H34" s="10">
        <f>IF(A34&lt;='Dati bolletta'!$C$33,Calcoli!$E$5/'Dati bolletta'!$C$33,0)</f>
        <v>0</v>
      </c>
      <c r="I34" s="10">
        <f t="shared" si="1"/>
        <v>0</v>
      </c>
    </row>
    <row r="35" spans="1:9" ht="15" x14ac:dyDescent="0.2">
      <c r="A35" s="9">
        <v>25</v>
      </c>
      <c r="B35" s="9">
        <f>+'Dati consumi'!G31</f>
        <v>1</v>
      </c>
      <c r="C35" s="9">
        <f>+'Dati consumi'!H31</f>
        <v>0</v>
      </c>
      <c r="D35" s="24">
        <f>+'Dati consumi'!I31</f>
        <v>0</v>
      </c>
      <c r="E35" s="9">
        <f>ROUND(D35*'Dati bolletta'!$C$41,0)</f>
        <v>0</v>
      </c>
      <c r="F35" s="27">
        <f t="shared" si="2"/>
        <v>0</v>
      </c>
      <c r="G35" s="10">
        <f t="shared" si="0"/>
        <v>0</v>
      </c>
      <c r="H35" s="10">
        <f>IF(A35&lt;='Dati bolletta'!$C$33,Calcoli!$E$5/'Dati bolletta'!$C$33,0)</f>
        <v>0</v>
      </c>
      <c r="I35" s="10">
        <f t="shared" si="1"/>
        <v>0</v>
      </c>
    </row>
    <row r="36" spans="1:9" ht="15" x14ac:dyDescent="0.2">
      <c r="A36" s="9">
        <v>26</v>
      </c>
      <c r="B36" s="9">
        <f>+'Dati consumi'!G32</f>
        <v>1</v>
      </c>
      <c r="C36" s="9">
        <f>+'Dati consumi'!H32</f>
        <v>0</v>
      </c>
      <c r="D36" s="24">
        <f>+'Dati consumi'!I32</f>
        <v>0</v>
      </c>
      <c r="E36" s="9">
        <f>ROUND(D36*'Dati bolletta'!$C$41,0)</f>
        <v>0</v>
      </c>
      <c r="F36" s="27">
        <f t="shared" si="2"/>
        <v>0</v>
      </c>
      <c r="G36" s="10">
        <f t="shared" si="0"/>
        <v>0</v>
      </c>
      <c r="H36" s="10">
        <f>IF(A36&lt;='Dati bolletta'!$C$33,Calcoli!$E$5/'Dati bolletta'!$C$33,0)</f>
        <v>0</v>
      </c>
      <c r="I36" s="10">
        <f t="shared" si="1"/>
        <v>0</v>
      </c>
    </row>
    <row r="37" spans="1:9" ht="15" x14ac:dyDescent="0.2">
      <c r="A37" s="9">
        <v>27</v>
      </c>
      <c r="B37" s="9">
        <f>+'Dati consumi'!G33</f>
        <v>1</v>
      </c>
      <c r="C37" s="9">
        <f>+'Dati consumi'!H33</f>
        <v>0</v>
      </c>
      <c r="D37" s="24">
        <f>+'Dati consumi'!I33</f>
        <v>0</v>
      </c>
      <c r="E37" s="9">
        <f>ROUND(D37*'Dati bolletta'!$C$41,0)</f>
        <v>0</v>
      </c>
      <c r="F37" s="27">
        <f t="shared" si="2"/>
        <v>0</v>
      </c>
      <c r="G37" s="10">
        <f t="shared" si="0"/>
        <v>0</v>
      </c>
      <c r="H37" s="10">
        <f>IF(A37&lt;='Dati bolletta'!$C$33,Calcoli!$E$5/'Dati bolletta'!$C$33,0)</f>
        <v>0</v>
      </c>
      <c r="I37" s="10">
        <f t="shared" si="1"/>
        <v>0</v>
      </c>
    </row>
    <row r="38" spans="1:9" ht="15" x14ac:dyDescent="0.2">
      <c r="A38" s="9">
        <v>28</v>
      </c>
      <c r="B38" s="9">
        <f>+'Dati consumi'!G34</f>
        <v>1</v>
      </c>
      <c r="C38" s="9">
        <f>+'Dati consumi'!H34</f>
        <v>0</v>
      </c>
      <c r="D38" s="24">
        <f>+'Dati consumi'!I34</f>
        <v>0</v>
      </c>
      <c r="E38" s="9">
        <f>ROUND(D38*'Dati bolletta'!$C$41,0)</f>
        <v>0</v>
      </c>
      <c r="F38" s="27">
        <f t="shared" si="2"/>
        <v>0</v>
      </c>
      <c r="G38" s="10">
        <f t="shared" si="0"/>
        <v>0</v>
      </c>
      <c r="H38" s="10">
        <f>IF(A38&lt;='Dati bolletta'!$C$33,Calcoli!$E$5/'Dati bolletta'!$C$33,0)</f>
        <v>0</v>
      </c>
      <c r="I38" s="10">
        <f t="shared" si="1"/>
        <v>0</v>
      </c>
    </row>
    <row r="39" spans="1:9" ht="15" x14ac:dyDescent="0.2">
      <c r="A39" s="9">
        <v>29</v>
      </c>
      <c r="B39" s="9">
        <f>+'Dati consumi'!G35</f>
        <v>1</v>
      </c>
      <c r="C39" s="9">
        <f>+'Dati consumi'!H35</f>
        <v>0</v>
      </c>
      <c r="D39" s="24">
        <f>+'Dati consumi'!I35</f>
        <v>0</v>
      </c>
      <c r="E39" s="9">
        <f>ROUND(D39*'Dati bolletta'!$C$41,0)</f>
        <v>0</v>
      </c>
      <c r="F39" s="27">
        <f t="shared" si="2"/>
        <v>0</v>
      </c>
      <c r="G39" s="10">
        <f t="shared" si="0"/>
        <v>0</v>
      </c>
      <c r="H39" s="10">
        <f>IF(A39&lt;='Dati bolletta'!$C$33,Calcoli!$E$5/'Dati bolletta'!$C$33,0)</f>
        <v>0</v>
      </c>
      <c r="I39" s="10">
        <f t="shared" si="1"/>
        <v>0</v>
      </c>
    </row>
    <row r="40" spans="1:9" ht="15" x14ac:dyDescent="0.2">
      <c r="A40" s="9">
        <v>30</v>
      </c>
      <c r="B40" s="9">
        <f>+'Dati consumi'!G36</f>
        <v>1</v>
      </c>
      <c r="C40" s="9">
        <f>+'Dati consumi'!H36</f>
        <v>0</v>
      </c>
      <c r="D40" s="24">
        <f>+'Dati consumi'!I36</f>
        <v>0</v>
      </c>
      <c r="E40" s="9">
        <f>ROUND(D40*'Dati bolletta'!$C$41,0)</f>
        <v>0</v>
      </c>
      <c r="F40" s="27">
        <f t="shared" si="2"/>
        <v>0</v>
      </c>
      <c r="G40" s="10">
        <f t="shared" si="0"/>
        <v>0</v>
      </c>
      <c r="H40" s="10">
        <f>IF(A40&lt;='Dati bolletta'!$C$33,Calcoli!$E$5/'Dati bolletta'!$C$33,0)</f>
        <v>0</v>
      </c>
      <c r="I40" s="10">
        <f t="shared" si="1"/>
        <v>0</v>
      </c>
    </row>
    <row r="41" spans="1:9" ht="15" x14ac:dyDescent="0.2">
      <c r="A41" s="9">
        <v>31</v>
      </c>
      <c r="B41" s="9">
        <f>+'Dati consumi'!G37</f>
        <v>1</v>
      </c>
      <c r="C41" s="9">
        <f>+'Dati consumi'!H37</f>
        <v>0</v>
      </c>
      <c r="D41" s="24">
        <f>+'Dati consumi'!I37</f>
        <v>0</v>
      </c>
      <c r="E41" s="9">
        <f>ROUND(D41*'Dati bolletta'!$C$41,0)</f>
        <v>0</v>
      </c>
      <c r="F41" s="27">
        <f t="shared" si="2"/>
        <v>0</v>
      </c>
      <c r="G41" s="10">
        <f t="shared" si="0"/>
        <v>0</v>
      </c>
      <c r="H41" s="10">
        <f>IF(A41&lt;='Dati bolletta'!$C$33,Calcoli!$E$5/'Dati bolletta'!$C$33,0)</f>
        <v>0</v>
      </c>
      <c r="I41" s="10">
        <f t="shared" si="1"/>
        <v>0</v>
      </c>
    </row>
    <row r="42" spans="1:9" ht="15" x14ac:dyDescent="0.2">
      <c r="A42" s="9">
        <v>32</v>
      </c>
      <c r="B42" s="9">
        <f>+'Dati consumi'!G38</f>
        <v>1</v>
      </c>
      <c r="C42" s="9">
        <f>+'Dati consumi'!H38</f>
        <v>0</v>
      </c>
      <c r="D42" s="24">
        <f>+'Dati consumi'!I38</f>
        <v>0</v>
      </c>
      <c r="E42" s="9">
        <f>ROUND(D42*'Dati bolletta'!$C$41,0)</f>
        <v>0</v>
      </c>
      <c r="F42" s="27">
        <f t="shared" si="2"/>
        <v>0</v>
      </c>
      <c r="G42" s="10">
        <f t="shared" si="0"/>
        <v>0</v>
      </c>
      <c r="H42" s="10">
        <f>IF(A42&lt;='Dati bolletta'!$C$33,Calcoli!$E$5/'Dati bolletta'!$C$33,0)</f>
        <v>0</v>
      </c>
      <c r="I42" s="10">
        <f t="shared" si="1"/>
        <v>0</v>
      </c>
    </row>
    <row r="43" spans="1:9" ht="15" x14ac:dyDescent="0.2">
      <c r="A43" s="9">
        <v>33</v>
      </c>
      <c r="B43" s="9">
        <f>+'Dati consumi'!G39</f>
        <v>1</v>
      </c>
      <c r="C43" s="9">
        <f>+'Dati consumi'!H39</f>
        <v>0</v>
      </c>
      <c r="D43" s="24">
        <f>+'Dati consumi'!I39</f>
        <v>0</v>
      </c>
      <c r="E43" s="9">
        <f>ROUND(D43*'Dati bolletta'!$C$41,0)</f>
        <v>0</v>
      </c>
      <c r="F43" s="27">
        <f t="shared" si="2"/>
        <v>0</v>
      </c>
      <c r="G43" s="10">
        <f t="shared" si="0"/>
        <v>0</v>
      </c>
      <c r="H43" s="10">
        <f>IF(A43&lt;='Dati bolletta'!$C$33,Calcoli!$E$5/'Dati bolletta'!$C$33,0)</f>
        <v>0</v>
      </c>
      <c r="I43" s="10">
        <f t="shared" si="1"/>
        <v>0</v>
      </c>
    </row>
    <row r="44" spans="1:9" ht="15" x14ac:dyDescent="0.2">
      <c r="A44" s="9">
        <v>34</v>
      </c>
      <c r="B44" s="9">
        <f>+'Dati consumi'!G40</f>
        <v>1</v>
      </c>
      <c r="C44" s="9">
        <f>+'Dati consumi'!H40</f>
        <v>0</v>
      </c>
      <c r="D44" s="24">
        <f>+'Dati consumi'!I40</f>
        <v>0</v>
      </c>
      <c r="E44" s="9">
        <f>ROUND(D44*'Dati bolletta'!$C$41,0)</f>
        <v>0</v>
      </c>
      <c r="F44" s="27">
        <f t="shared" si="2"/>
        <v>0</v>
      </c>
      <c r="G44" s="10">
        <f t="shared" si="0"/>
        <v>0</v>
      </c>
      <c r="H44" s="10">
        <f>IF(A44&lt;='Dati bolletta'!$C$33,Calcoli!$E$5/'Dati bolletta'!$C$33,0)</f>
        <v>0</v>
      </c>
      <c r="I44" s="10">
        <f t="shared" si="1"/>
        <v>0</v>
      </c>
    </row>
    <row r="45" spans="1:9" ht="15" x14ac:dyDescent="0.2">
      <c r="A45" s="9">
        <v>35</v>
      </c>
      <c r="B45" s="9">
        <f>+'Dati consumi'!G41</f>
        <v>1</v>
      </c>
      <c r="C45" s="9">
        <f>+'Dati consumi'!H41</f>
        <v>0</v>
      </c>
      <c r="D45" s="24">
        <f>+'Dati consumi'!I41</f>
        <v>0</v>
      </c>
      <c r="E45" s="9">
        <f>ROUND(D45*'Dati bolletta'!$C$41,0)</f>
        <v>0</v>
      </c>
      <c r="F45" s="27">
        <f t="shared" si="2"/>
        <v>0</v>
      </c>
      <c r="G45" s="10">
        <f t="shared" si="0"/>
        <v>0</v>
      </c>
      <c r="H45" s="10">
        <f>IF(A45&lt;='Dati bolletta'!$C$33,Calcoli!$E$5/'Dati bolletta'!$C$33,0)</f>
        <v>0</v>
      </c>
      <c r="I45" s="10">
        <f t="shared" si="1"/>
        <v>0</v>
      </c>
    </row>
    <row r="46" spans="1:9" ht="15" x14ac:dyDescent="0.2">
      <c r="A46" s="9">
        <v>36</v>
      </c>
      <c r="B46" s="9">
        <f>+'Dati consumi'!G42</f>
        <v>1</v>
      </c>
      <c r="C46" s="9">
        <f>+'Dati consumi'!H42</f>
        <v>0</v>
      </c>
      <c r="D46" s="24">
        <f>+'Dati consumi'!I42</f>
        <v>0</v>
      </c>
      <c r="E46" s="9">
        <f>ROUND(D46*'Dati bolletta'!$C$41,0)</f>
        <v>0</v>
      </c>
      <c r="F46" s="27">
        <f t="shared" si="2"/>
        <v>0</v>
      </c>
      <c r="G46" s="10">
        <f t="shared" si="0"/>
        <v>0</v>
      </c>
      <c r="H46" s="10">
        <f>IF(A46&lt;='Dati bolletta'!$C$33,Calcoli!$E$5/'Dati bolletta'!$C$33,0)</f>
        <v>0</v>
      </c>
      <c r="I46" s="10">
        <f t="shared" si="1"/>
        <v>0</v>
      </c>
    </row>
    <row r="47" spans="1:9" ht="15" x14ac:dyDescent="0.2">
      <c r="A47" s="9">
        <v>37</v>
      </c>
      <c r="B47" s="9">
        <f>+'Dati consumi'!G43</f>
        <v>1</v>
      </c>
      <c r="C47" s="9">
        <f>+'Dati consumi'!H43</f>
        <v>0</v>
      </c>
      <c r="D47" s="24">
        <f>+'Dati consumi'!I43</f>
        <v>0</v>
      </c>
      <c r="E47" s="9">
        <f>ROUND(D47*'Dati bolletta'!$C$41,0)</f>
        <v>0</v>
      </c>
      <c r="F47" s="27">
        <f t="shared" si="2"/>
        <v>0</v>
      </c>
      <c r="G47" s="10">
        <f t="shared" si="0"/>
        <v>0</v>
      </c>
      <c r="H47" s="10">
        <f>IF(A47&lt;='Dati bolletta'!$C$33,Calcoli!$E$5/'Dati bolletta'!$C$33,0)</f>
        <v>0</v>
      </c>
      <c r="I47" s="10">
        <f t="shared" si="1"/>
        <v>0</v>
      </c>
    </row>
    <row r="48" spans="1:9" ht="15" x14ac:dyDescent="0.2">
      <c r="A48" s="9">
        <v>38</v>
      </c>
      <c r="B48" s="9">
        <f>+'Dati consumi'!G44</f>
        <v>1</v>
      </c>
      <c r="C48" s="9">
        <f>+'Dati consumi'!H44</f>
        <v>0</v>
      </c>
      <c r="D48" s="24">
        <f>+'Dati consumi'!I44</f>
        <v>0</v>
      </c>
      <c r="E48" s="9">
        <f>ROUND(D48*'Dati bolletta'!$C$41,0)</f>
        <v>0</v>
      </c>
      <c r="F48" s="27">
        <f t="shared" si="2"/>
        <v>0</v>
      </c>
      <c r="G48" s="10">
        <f t="shared" si="0"/>
        <v>0</v>
      </c>
      <c r="H48" s="10">
        <f>IF(A48&lt;='Dati bolletta'!$C$33,Calcoli!$E$5/'Dati bolletta'!$C$33,0)</f>
        <v>0</v>
      </c>
      <c r="I48" s="10">
        <f t="shared" si="1"/>
        <v>0</v>
      </c>
    </row>
    <row r="49" spans="1:9" ht="15" x14ac:dyDescent="0.2">
      <c r="A49" s="9">
        <v>39</v>
      </c>
      <c r="B49" s="9">
        <f>+'Dati consumi'!G45</f>
        <v>1</v>
      </c>
      <c r="C49" s="9">
        <f>+'Dati consumi'!H45</f>
        <v>0</v>
      </c>
      <c r="D49" s="24">
        <f>+'Dati consumi'!I45</f>
        <v>0</v>
      </c>
      <c r="E49" s="9">
        <f>ROUND(D49*'Dati bolletta'!$C$41,0)</f>
        <v>0</v>
      </c>
      <c r="F49" s="27">
        <f t="shared" si="2"/>
        <v>0</v>
      </c>
      <c r="G49" s="10">
        <f t="shared" si="0"/>
        <v>0</v>
      </c>
      <c r="H49" s="10">
        <f>IF(A49&lt;='Dati bolletta'!$C$33,Calcoli!$E$5/'Dati bolletta'!$C$33,0)</f>
        <v>0</v>
      </c>
      <c r="I49" s="10">
        <f t="shared" si="1"/>
        <v>0</v>
      </c>
    </row>
    <row r="50" spans="1:9" ht="15" x14ac:dyDescent="0.2">
      <c r="A50" s="9">
        <v>40</v>
      </c>
      <c r="B50" s="9">
        <f>+'Dati consumi'!G46</f>
        <v>1</v>
      </c>
      <c r="C50" s="9">
        <f>+'Dati consumi'!H46</f>
        <v>0</v>
      </c>
      <c r="D50" s="24">
        <f>+'Dati consumi'!I46</f>
        <v>0</v>
      </c>
      <c r="E50" s="9">
        <f>ROUND(D50*'Dati bolletta'!$C$41,0)</f>
        <v>0</v>
      </c>
      <c r="F50" s="27">
        <f t="shared" si="2"/>
        <v>0</v>
      </c>
      <c r="G50" s="10">
        <f t="shared" si="0"/>
        <v>0</v>
      </c>
      <c r="H50" s="10">
        <f>IF(A50&lt;='Dati bolletta'!$C$33,Calcoli!$E$5/'Dati bolletta'!$C$33,0)</f>
        <v>0</v>
      </c>
      <c r="I50" s="10">
        <f t="shared" si="1"/>
        <v>0</v>
      </c>
    </row>
    <row r="51" spans="1:9" ht="15" x14ac:dyDescent="0.2">
      <c r="A51" s="9">
        <v>41</v>
      </c>
      <c r="B51" s="9">
        <f>+'Dati consumi'!G47</f>
        <v>1</v>
      </c>
      <c r="C51" s="9">
        <f>+'Dati consumi'!H47</f>
        <v>0</v>
      </c>
      <c r="D51" s="24">
        <f>+'Dati consumi'!I47</f>
        <v>0</v>
      </c>
      <c r="E51" s="9">
        <f>ROUND(D51*'Dati bolletta'!$C$41,0)</f>
        <v>0</v>
      </c>
      <c r="F51" s="27">
        <f t="shared" si="2"/>
        <v>0</v>
      </c>
      <c r="G51" s="10">
        <f t="shared" si="0"/>
        <v>0</v>
      </c>
      <c r="H51" s="10">
        <f>IF(A51&lt;='Dati bolletta'!$C$33,Calcoli!$E$5/'Dati bolletta'!$C$33,0)</f>
        <v>0</v>
      </c>
      <c r="I51" s="10">
        <f t="shared" si="1"/>
        <v>0</v>
      </c>
    </row>
    <row r="52" spans="1:9" ht="15" x14ac:dyDescent="0.2">
      <c r="A52" s="9">
        <v>42</v>
      </c>
      <c r="B52" s="9">
        <f>+'Dati consumi'!G48</f>
        <v>1</v>
      </c>
      <c r="C52" s="9">
        <f>+'Dati consumi'!H48</f>
        <v>0</v>
      </c>
      <c r="D52" s="24">
        <f>+'Dati consumi'!I48</f>
        <v>0</v>
      </c>
      <c r="E52" s="9">
        <f>ROUND(D52*'Dati bolletta'!$C$41,0)</f>
        <v>0</v>
      </c>
      <c r="F52" s="27">
        <f t="shared" si="2"/>
        <v>0</v>
      </c>
      <c r="G52" s="10">
        <f t="shared" si="0"/>
        <v>0</v>
      </c>
      <c r="H52" s="10">
        <f>IF(A52&lt;='Dati bolletta'!$C$33,Calcoli!$E$5/'Dati bolletta'!$C$33,0)</f>
        <v>0</v>
      </c>
      <c r="I52" s="10">
        <f t="shared" si="1"/>
        <v>0</v>
      </c>
    </row>
    <row r="53" spans="1:9" ht="15" x14ac:dyDescent="0.2">
      <c r="A53" s="9">
        <v>43</v>
      </c>
      <c r="B53" s="9">
        <f>+'Dati consumi'!G49</f>
        <v>1</v>
      </c>
      <c r="C53" s="9">
        <f>+'Dati consumi'!H49</f>
        <v>0</v>
      </c>
      <c r="D53" s="24">
        <f>+'Dati consumi'!I49</f>
        <v>0</v>
      </c>
      <c r="E53" s="9">
        <f>ROUND(D53*'Dati bolletta'!$C$41,0)</f>
        <v>0</v>
      </c>
      <c r="F53" s="27">
        <f t="shared" si="2"/>
        <v>0</v>
      </c>
      <c r="G53" s="10">
        <f t="shared" si="0"/>
        <v>0</v>
      </c>
      <c r="H53" s="10">
        <f>IF(A53&lt;='Dati bolletta'!$C$33,Calcoli!$E$5/'Dati bolletta'!$C$33,0)</f>
        <v>0</v>
      </c>
      <c r="I53" s="10">
        <f t="shared" si="1"/>
        <v>0</v>
      </c>
    </row>
    <row r="54" spans="1:9" ht="15" x14ac:dyDescent="0.2">
      <c r="A54" s="9">
        <v>44</v>
      </c>
      <c r="B54" s="9">
        <f>+'Dati consumi'!G50</f>
        <v>1</v>
      </c>
      <c r="C54" s="9">
        <f>+'Dati consumi'!H50</f>
        <v>0</v>
      </c>
      <c r="D54" s="24">
        <f>+'Dati consumi'!I50</f>
        <v>0</v>
      </c>
      <c r="E54" s="9">
        <f>ROUND(D54*'Dati bolletta'!$C$41,0)</f>
        <v>0</v>
      </c>
      <c r="F54" s="27">
        <f t="shared" si="2"/>
        <v>0</v>
      </c>
      <c r="G54" s="10">
        <f t="shared" si="0"/>
        <v>0</v>
      </c>
      <c r="H54" s="10">
        <f>IF(A54&lt;='Dati bolletta'!$C$33,Calcoli!$E$5/'Dati bolletta'!$C$33,0)</f>
        <v>0</v>
      </c>
      <c r="I54" s="10">
        <f t="shared" si="1"/>
        <v>0</v>
      </c>
    </row>
    <row r="55" spans="1:9" ht="15" x14ac:dyDescent="0.2">
      <c r="A55" s="9">
        <v>45</v>
      </c>
      <c r="B55" s="9">
        <f>+'Dati consumi'!G51</f>
        <v>1</v>
      </c>
      <c r="C55" s="9">
        <f>+'Dati consumi'!H51</f>
        <v>0</v>
      </c>
      <c r="D55" s="24">
        <f>+'Dati consumi'!I51</f>
        <v>0</v>
      </c>
      <c r="E55" s="9">
        <f>ROUND(D55*'Dati bolletta'!$C$41,0)</f>
        <v>0</v>
      </c>
      <c r="F55" s="27">
        <f t="shared" si="2"/>
        <v>0</v>
      </c>
      <c r="G55" s="10">
        <f t="shared" si="0"/>
        <v>0</v>
      </c>
      <c r="H55" s="10">
        <f>IF(A55&lt;='Dati bolletta'!$C$33,Calcoli!$E$5/'Dati bolletta'!$C$33,0)</f>
        <v>0</v>
      </c>
      <c r="I55" s="10">
        <f t="shared" si="1"/>
        <v>0</v>
      </c>
    </row>
    <row r="56" spans="1:9" ht="15" x14ac:dyDescent="0.2">
      <c r="A56" s="9">
        <v>46</v>
      </c>
      <c r="B56" s="9">
        <f>+'Dati consumi'!G52</f>
        <v>1</v>
      </c>
      <c r="C56" s="9">
        <f>+'Dati consumi'!H52</f>
        <v>0</v>
      </c>
      <c r="D56" s="24">
        <f>+'Dati consumi'!I52</f>
        <v>0</v>
      </c>
      <c r="E56" s="9">
        <f>ROUND(D56*'Dati bolletta'!$C$41,0)</f>
        <v>0</v>
      </c>
      <c r="F56" s="27">
        <f t="shared" si="2"/>
        <v>0</v>
      </c>
      <c r="G56" s="10">
        <f t="shared" si="0"/>
        <v>0</v>
      </c>
      <c r="H56" s="10">
        <f>IF(A56&lt;='Dati bolletta'!$C$33,Calcoli!$E$5/'Dati bolletta'!$C$33,0)</f>
        <v>0</v>
      </c>
      <c r="I56" s="10">
        <f t="shared" si="1"/>
        <v>0</v>
      </c>
    </row>
    <row r="57" spans="1:9" ht="15" x14ac:dyDescent="0.2">
      <c r="A57" s="9">
        <v>47</v>
      </c>
      <c r="B57" s="9">
        <f>+'Dati consumi'!G53</f>
        <v>1</v>
      </c>
      <c r="C57" s="9">
        <f>+'Dati consumi'!H53</f>
        <v>0</v>
      </c>
      <c r="D57" s="24">
        <f>+'Dati consumi'!I53</f>
        <v>0</v>
      </c>
      <c r="E57" s="9">
        <f>ROUND(D57*'Dati bolletta'!$C$41,0)</f>
        <v>0</v>
      </c>
      <c r="F57" s="27">
        <f t="shared" si="2"/>
        <v>0</v>
      </c>
      <c r="G57" s="10">
        <f t="shared" si="0"/>
        <v>0</v>
      </c>
      <c r="H57" s="10">
        <f>IF(A57&lt;='Dati bolletta'!$C$33,Calcoli!$E$5/'Dati bolletta'!$C$33,0)</f>
        <v>0</v>
      </c>
      <c r="I57" s="10">
        <f t="shared" si="1"/>
        <v>0</v>
      </c>
    </row>
    <row r="58" spans="1:9" ht="15" x14ac:dyDescent="0.2">
      <c r="A58" s="9">
        <v>48</v>
      </c>
      <c r="B58" s="9">
        <f>+'Dati consumi'!G54</f>
        <v>1</v>
      </c>
      <c r="C58" s="9">
        <f>+'Dati consumi'!H54</f>
        <v>0</v>
      </c>
      <c r="D58" s="24">
        <f>+'Dati consumi'!I54</f>
        <v>0</v>
      </c>
      <c r="E58" s="9">
        <f>ROUND(D58*'Dati bolletta'!$C$41,0)</f>
        <v>0</v>
      </c>
      <c r="F58" s="27">
        <f t="shared" si="2"/>
        <v>0</v>
      </c>
      <c r="G58" s="10">
        <f t="shared" si="0"/>
        <v>0</v>
      </c>
      <c r="H58" s="10">
        <f>IF(A58&lt;='Dati bolletta'!$C$33,Calcoli!$E$5/'Dati bolletta'!$C$33,0)</f>
        <v>0</v>
      </c>
      <c r="I58" s="10">
        <f t="shared" si="1"/>
        <v>0</v>
      </c>
    </row>
    <row r="59" spans="1:9" ht="15" x14ac:dyDescent="0.2">
      <c r="A59" s="9">
        <v>49</v>
      </c>
      <c r="B59" s="9">
        <f>+'Dati consumi'!G55</f>
        <v>1</v>
      </c>
      <c r="C59" s="9">
        <f>+'Dati consumi'!H55</f>
        <v>0</v>
      </c>
      <c r="D59" s="24">
        <f>+'Dati consumi'!I55</f>
        <v>0</v>
      </c>
      <c r="E59" s="9">
        <f>ROUND(D59*'Dati bolletta'!$C$41,0)</f>
        <v>0</v>
      </c>
      <c r="F59" s="27">
        <f t="shared" si="2"/>
        <v>0</v>
      </c>
      <c r="G59" s="10">
        <f t="shared" si="0"/>
        <v>0</v>
      </c>
      <c r="H59" s="10">
        <f>IF(A59&lt;='Dati bolletta'!$C$33,Calcoli!$E$5/'Dati bolletta'!$C$33,0)</f>
        <v>0</v>
      </c>
      <c r="I59" s="10">
        <f t="shared" si="1"/>
        <v>0</v>
      </c>
    </row>
    <row r="60" spans="1:9" ht="15" x14ac:dyDescent="0.2">
      <c r="A60" s="9">
        <v>50</v>
      </c>
      <c r="B60" s="9">
        <f>+'Dati consumi'!G56</f>
        <v>1</v>
      </c>
      <c r="C60" s="9">
        <f>+'Dati consumi'!H56</f>
        <v>0</v>
      </c>
      <c r="D60" s="24">
        <f>+'Dati consumi'!I56</f>
        <v>0</v>
      </c>
      <c r="E60" s="9">
        <f>ROUND(D60*'Dati bolletta'!$C$41,0)</f>
        <v>0</v>
      </c>
      <c r="F60" s="27">
        <f t="shared" si="2"/>
        <v>0</v>
      </c>
      <c r="G60" s="10">
        <f t="shared" si="0"/>
        <v>0</v>
      </c>
      <c r="H60" s="10">
        <f>IF(A60&lt;='Dati bolletta'!$C$33,Calcoli!$E$5/'Dati bolletta'!$C$33,0)</f>
        <v>0</v>
      </c>
      <c r="I60" s="10">
        <f t="shared" si="1"/>
        <v>0</v>
      </c>
    </row>
    <row r="61" spans="1:9" ht="15" x14ac:dyDescent="0.2">
      <c r="A61" s="9">
        <v>51</v>
      </c>
      <c r="B61" s="9">
        <f>+'Dati consumi'!G57</f>
        <v>1</v>
      </c>
      <c r="C61" s="9">
        <f>+'Dati consumi'!H57</f>
        <v>0</v>
      </c>
      <c r="D61" s="24">
        <f>+'Dati consumi'!I57</f>
        <v>0</v>
      </c>
      <c r="E61" s="9">
        <f>ROUND(D61*'Dati bolletta'!$C$41,0)</f>
        <v>0</v>
      </c>
      <c r="F61" s="27">
        <f t="shared" si="2"/>
        <v>0</v>
      </c>
      <c r="G61" s="10">
        <f t="shared" si="0"/>
        <v>0</v>
      </c>
      <c r="H61" s="10">
        <f>IF(A61&lt;='Dati bolletta'!$C$33,Calcoli!$E$5/'Dati bolletta'!$C$33,0)</f>
        <v>0</v>
      </c>
      <c r="I61" s="10">
        <f t="shared" si="1"/>
        <v>0</v>
      </c>
    </row>
    <row r="62" spans="1:9" ht="15" x14ac:dyDescent="0.2">
      <c r="A62" s="9">
        <v>52</v>
      </c>
      <c r="B62" s="9">
        <f>+'Dati consumi'!G58</f>
        <v>1</v>
      </c>
      <c r="C62" s="9">
        <f>+'Dati consumi'!H58</f>
        <v>0</v>
      </c>
      <c r="D62" s="24">
        <f>+'Dati consumi'!I58</f>
        <v>0</v>
      </c>
      <c r="E62" s="9">
        <f>ROUND(D62*'Dati bolletta'!$C$41,0)</f>
        <v>0</v>
      </c>
      <c r="F62" s="27">
        <f t="shared" si="2"/>
        <v>0</v>
      </c>
      <c r="G62" s="10">
        <f t="shared" si="0"/>
        <v>0</v>
      </c>
      <c r="H62" s="10">
        <f>IF(A62&lt;='Dati bolletta'!$C$33,Calcoli!$E$5/'Dati bolletta'!$C$33,0)</f>
        <v>0</v>
      </c>
      <c r="I62" s="10">
        <f t="shared" si="1"/>
        <v>0</v>
      </c>
    </row>
    <row r="63" spans="1:9" ht="15" x14ac:dyDescent="0.2">
      <c r="A63" s="9">
        <v>53</v>
      </c>
      <c r="B63" s="9">
        <f>+'Dati consumi'!G59</f>
        <v>1</v>
      </c>
      <c r="C63" s="9">
        <f>+'Dati consumi'!H59</f>
        <v>0</v>
      </c>
      <c r="D63" s="24">
        <f>+'Dati consumi'!I59</f>
        <v>0</v>
      </c>
      <c r="E63" s="9">
        <f>ROUND(D63*'Dati bolletta'!$C$41,0)</f>
        <v>0</v>
      </c>
      <c r="F63" s="27">
        <f t="shared" si="2"/>
        <v>0</v>
      </c>
      <c r="G63" s="10">
        <f t="shared" si="0"/>
        <v>0</v>
      </c>
      <c r="H63" s="10">
        <f>IF(A63&lt;='Dati bolletta'!$C$33,Calcoli!$E$5/'Dati bolletta'!$C$33,0)</f>
        <v>0</v>
      </c>
      <c r="I63" s="10">
        <f t="shared" si="1"/>
        <v>0</v>
      </c>
    </row>
    <row r="64" spans="1:9" ht="15" x14ac:dyDescent="0.2">
      <c r="A64" s="9">
        <v>54</v>
      </c>
      <c r="B64" s="9">
        <f>+'Dati consumi'!G60</f>
        <v>1</v>
      </c>
      <c r="C64" s="9">
        <f>+'Dati consumi'!H60</f>
        <v>0</v>
      </c>
      <c r="D64" s="24">
        <f>+'Dati consumi'!I60</f>
        <v>0</v>
      </c>
      <c r="E64" s="9">
        <f>ROUND(D64*'Dati bolletta'!$C$41,0)</f>
        <v>0</v>
      </c>
      <c r="F64" s="27">
        <f t="shared" si="2"/>
        <v>0</v>
      </c>
      <c r="G64" s="10">
        <f t="shared" si="0"/>
        <v>0</v>
      </c>
      <c r="H64" s="10">
        <f>IF(A64&lt;='Dati bolletta'!$C$33,Calcoli!$E$5/'Dati bolletta'!$C$33,0)</f>
        <v>0</v>
      </c>
      <c r="I64" s="10">
        <f t="shared" si="1"/>
        <v>0</v>
      </c>
    </row>
    <row r="65" spans="1:9" ht="15" x14ac:dyDescent="0.2">
      <c r="A65" s="9">
        <v>55</v>
      </c>
      <c r="B65" s="9">
        <f>+'Dati consumi'!G61</f>
        <v>1</v>
      </c>
      <c r="C65" s="9">
        <f>+'Dati consumi'!H61</f>
        <v>0</v>
      </c>
      <c r="D65" s="24">
        <f>+'Dati consumi'!I61</f>
        <v>0</v>
      </c>
      <c r="E65" s="9">
        <f>ROUND(D65*'Dati bolletta'!$C$41,0)</f>
        <v>0</v>
      </c>
      <c r="F65" s="27">
        <f t="shared" si="2"/>
        <v>0</v>
      </c>
      <c r="G65" s="10">
        <f t="shared" si="0"/>
        <v>0</v>
      </c>
      <c r="H65" s="10">
        <f>IF(A65&lt;='Dati bolletta'!$C$33,Calcoli!$E$5/'Dati bolletta'!$C$33,0)</f>
        <v>0</v>
      </c>
      <c r="I65" s="10">
        <f t="shared" si="1"/>
        <v>0</v>
      </c>
    </row>
    <row r="66" spans="1:9" ht="15" x14ac:dyDescent="0.2">
      <c r="A66" s="9">
        <v>56</v>
      </c>
      <c r="B66" s="9">
        <f>+'Dati consumi'!G62</f>
        <v>1</v>
      </c>
      <c r="C66" s="9">
        <f>+'Dati consumi'!H62</f>
        <v>0</v>
      </c>
      <c r="D66" s="24">
        <f>+'Dati consumi'!I62</f>
        <v>0</v>
      </c>
      <c r="E66" s="9">
        <f>ROUND(D66*'Dati bolletta'!$C$41,0)</f>
        <v>0</v>
      </c>
      <c r="F66" s="27">
        <f t="shared" si="2"/>
        <v>0</v>
      </c>
      <c r="G66" s="10">
        <f t="shared" si="0"/>
        <v>0</v>
      </c>
      <c r="H66" s="10">
        <f>IF(A66&lt;='Dati bolletta'!$C$33,Calcoli!$E$5/'Dati bolletta'!$C$33,0)</f>
        <v>0</v>
      </c>
      <c r="I66" s="10">
        <f t="shared" si="1"/>
        <v>0</v>
      </c>
    </row>
    <row r="67" spans="1:9" ht="15" x14ac:dyDescent="0.2">
      <c r="A67" s="9">
        <v>57</v>
      </c>
      <c r="B67" s="9">
        <f>+'Dati consumi'!G63</f>
        <v>1</v>
      </c>
      <c r="C67" s="9">
        <f>+'Dati consumi'!H63</f>
        <v>0</v>
      </c>
      <c r="D67" s="24">
        <f>+'Dati consumi'!I63</f>
        <v>0</v>
      </c>
      <c r="E67" s="9">
        <f>ROUND(D67*'Dati bolletta'!$C$41,0)</f>
        <v>0</v>
      </c>
      <c r="F67" s="27">
        <f t="shared" si="2"/>
        <v>0</v>
      </c>
      <c r="G67" s="10">
        <f t="shared" si="0"/>
        <v>0</v>
      </c>
      <c r="H67" s="10">
        <f>IF(A67&lt;='Dati bolletta'!$C$33,Calcoli!$E$5/'Dati bolletta'!$C$33,0)</f>
        <v>0</v>
      </c>
      <c r="I67" s="10">
        <f t="shared" si="1"/>
        <v>0</v>
      </c>
    </row>
    <row r="68" spans="1:9" ht="15" x14ac:dyDescent="0.2">
      <c r="A68" s="9">
        <v>58</v>
      </c>
      <c r="B68" s="9">
        <f>+'Dati consumi'!G64</f>
        <v>1</v>
      </c>
      <c r="C68" s="9">
        <f>+'Dati consumi'!H64</f>
        <v>0</v>
      </c>
      <c r="D68" s="24">
        <f>+'Dati consumi'!I64</f>
        <v>0</v>
      </c>
      <c r="E68" s="9">
        <f>ROUND(D68*'Dati bolletta'!$C$41,0)</f>
        <v>0</v>
      </c>
      <c r="F68" s="27">
        <f t="shared" si="2"/>
        <v>0</v>
      </c>
      <c r="G68" s="10">
        <f t="shared" si="0"/>
        <v>0</v>
      </c>
      <c r="H68" s="10">
        <f>IF(A68&lt;='Dati bolletta'!$C$33,Calcoli!$E$5/'Dati bolletta'!$C$33,0)</f>
        <v>0</v>
      </c>
      <c r="I68" s="10">
        <f t="shared" si="1"/>
        <v>0</v>
      </c>
    </row>
    <row r="69" spans="1:9" ht="15" x14ac:dyDescent="0.2">
      <c r="A69" s="9">
        <v>59</v>
      </c>
      <c r="B69" s="9">
        <f>+'Dati consumi'!G65</f>
        <v>1</v>
      </c>
      <c r="C69" s="9">
        <f>+'Dati consumi'!H65</f>
        <v>0</v>
      </c>
      <c r="D69" s="24">
        <f>+'Dati consumi'!I65</f>
        <v>0</v>
      </c>
      <c r="E69" s="9">
        <f>ROUND(D69*'Dati bolletta'!$C$41,0)</f>
        <v>0</v>
      </c>
      <c r="F69" s="27">
        <f t="shared" si="2"/>
        <v>0</v>
      </c>
      <c r="G69" s="10">
        <f t="shared" si="0"/>
        <v>0</v>
      </c>
      <c r="H69" s="10">
        <f>IF(A69&lt;='Dati bolletta'!$C$33,Calcoli!$E$5/'Dati bolletta'!$C$33,0)</f>
        <v>0</v>
      </c>
      <c r="I69" s="10">
        <f t="shared" si="1"/>
        <v>0</v>
      </c>
    </row>
    <row r="70" spans="1:9" ht="15" x14ac:dyDescent="0.2">
      <c r="A70" s="9">
        <v>60</v>
      </c>
      <c r="B70" s="9">
        <f>+'Dati consumi'!G66</f>
        <v>1</v>
      </c>
      <c r="C70" s="9">
        <f>+'Dati consumi'!H66</f>
        <v>0</v>
      </c>
      <c r="D70" s="24">
        <f>+'Dati consumi'!I66</f>
        <v>0</v>
      </c>
      <c r="E70" s="9">
        <f>ROUND(D70*'Dati bolletta'!$C$41,0)</f>
        <v>0</v>
      </c>
      <c r="F70" s="27">
        <f t="shared" si="2"/>
        <v>0</v>
      </c>
      <c r="G70" s="10">
        <f t="shared" si="0"/>
        <v>0</v>
      </c>
      <c r="H70" s="10">
        <f>IF(A70&lt;='Dati bolletta'!$C$33,Calcoli!$E$5/'Dati bolletta'!$C$33,0)</f>
        <v>0</v>
      </c>
      <c r="I70" s="10">
        <f t="shared" si="1"/>
        <v>0</v>
      </c>
    </row>
    <row r="71" spans="1:9" ht="15" x14ac:dyDescent="0.2">
      <c r="A71" s="9">
        <v>61</v>
      </c>
      <c r="B71" s="9">
        <f>+'Dati consumi'!G67</f>
        <v>1</v>
      </c>
      <c r="C71" s="9">
        <f>+'Dati consumi'!H67</f>
        <v>0</v>
      </c>
      <c r="D71" s="24">
        <f>+'Dati consumi'!I67</f>
        <v>0</v>
      </c>
      <c r="E71" s="9">
        <f>ROUND(D71*'Dati bolletta'!$C$41,0)</f>
        <v>0</v>
      </c>
      <c r="F71" s="27">
        <f t="shared" si="2"/>
        <v>0</v>
      </c>
      <c r="G71" s="10">
        <f t="shared" si="0"/>
        <v>0</v>
      </c>
      <c r="H71" s="10">
        <f>IF(A71&lt;='Dati bolletta'!$C$33,Calcoli!$E$5/'Dati bolletta'!$C$33,0)</f>
        <v>0</v>
      </c>
      <c r="I71" s="10">
        <f t="shared" si="1"/>
        <v>0</v>
      </c>
    </row>
    <row r="72" spans="1:9" ht="15" x14ac:dyDescent="0.2">
      <c r="A72" s="9">
        <v>62</v>
      </c>
      <c r="B72" s="9">
        <f>+'Dati consumi'!G68</f>
        <v>1</v>
      </c>
      <c r="C72" s="9">
        <f>+'Dati consumi'!H68</f>
        <v>0</v>
      </c>
      <c r="D72" s="24">
        <f>+'Dati consumi'!I68</f>
        <v>0</v>
      </c>
      <c r="E72" s="9">
        <f>ROUND(D72*'Dati bolletta'!$C$41,0)</f>
        <v>0</v>
      </c>
      <c r="F72" s="27">
        <f t="shared" si="2"/>
        <v>0</v>
      </c>
      <c r="G72" s="10">
        <f t="shared" si="0"/>
        <v>0</v>
      </c>
      <c r="H72" s="10">
        <f>IF(A72&lt;='Dati bolletta'!$C$33,Calcoli!$E$5/'Dati bolletta'!$C$33,0)</f>
        <v>0</v>
      </c>
      <c r="I72" s="10">
        <f t="shared" si="1"/>
        <v>0</v>
      </c>
    </row>
    <row r="73" spans="1:9" ht="15" x14ac:dyDescent="0.2">
      <c r="A73" s="9">
        <v>63</v>
      </c>
      <c r="B73" s="9">
        <f>+'Dati consumi'!G69</f>
        <v>1</v>
      </c>
      <c r="C73" s="9">
        <f>+'Dati consumi'!H69</f>
        <v>0</v>
      </c>
      <c r="D73" s="24">
        <f>+'Dati consumi'!I69</f>
        <v>0</v>
      </c>
      <c r="E73" s="9">
        <f>ROUND(D73*'Dati bolletta'!$C$41,0)</f>
        <v>0</v>
      </c>
      <c r="F73" s="27">
        <f t="shared" si="2"/>
        <v>0</v>
      </c>
      <c r="G73" s="10">
        <f t="shared" si="0"/>
        <v>0</v>
      </c>
      <c r="H73" s="10">
        <f>IF(A73&lt;='Dati bolletta'!$C$33,Calcoli!$E$5/'Dati bolletta'!$C$33,0)</f>
        <v>0</v>
      </c>
      <c r="I73" s="10">
        <f t="shared" si="1"/>
        <v>0</v>
      </c>
    </row>
    <row r="74" spans="1:9" ht="15" x14ac:dyDescent="0.2">
      <c r="A74" s="9">
        <v>64</v>
      </c>
      <c r="B74" s="9">
        <f>+'Dati consumi'!G70</f>
        <v>1</v>
      </c>
      <c r="C74" s="9">
        <f>+'Dati consumi'!H70</f>
        <v>0</v>
      </c>
      <c r="D74" s="24">
        <f>+'Dati consumi'!I70</f>
        <v>0</v>
      </c>
      <c r="E74" s="9">
        <f>ROUND(D74*'Dati bolletta'!$C$41,0)</f>
        <v>0</v>
      </c>
      <c r="F74" s="27">
        <f t="shared" si="2"/>
        <v>0</v>
      </c>
      <c r="G74" s="10">
        <f t="shared" si="0"/>
        <v>0</v>
      </c>
      <c r="H74" s="10">
        <f>IF(A74&lt;='Dati bolletta'!$C$33,Calcoli!$E$5/'Dati bolletta'!$C$33,0)</f>
        <v>0</v>
      </c>
      <c r="I74" s="10">
        <f t="shared" si="1"/>
        <v>0</v>
      </c>
    </row>
    <row r="75" spans="1:9" ht="15" x14ac:dyDescent="0.2">
      <c r="A75" s="9">
        <v>65</v>
      </c>
      <c r="B75" s="9">
        <f>+'Dati consumi'!G71</f>
        <v>1</v>
      </c>
      <c r="C75" s="9">
        <f>+'Dati consumi'!H71</f>
        <v>0</v>
      </c>
      <c r="D75" s="24">
        <f>+'Dati consumi'!I71</f>
        <v>0</v>
      </c>
      <c r="E75" s="9">
        <f>ROUND(D75*'Dati bolletta'!$C$41,0)</f>
        <v>0</v>
      </c>
      <c r="F75" s="27">
        <f t="shared" si="2"/>
        <v>0</v>
      </c>
      <c r="G75" s="10">
        <f t="shared" ref="G75:G138" si="3">$E$4*F75</f>
        <v>0</v>
      </c>
      <c r="H75" s="10">
        <f>IF(A75&lt;='Dati bolletta'!$C$33,Calcoli!$E$5/'Dati bolletta'!$C$33,0)</f>
        <v>0</v>
      </c>
      <c r="I75" s="10">
        <f t="shared" ref="I75:I138" si="4">G75+H75</f>
        <v>0</v>
      </c>
    </row>
    <row r="76" spans="1:9" ht="15" x14ac:dyDescent="0.2">
      <c r="A76" s="9">
        <v>66</v>
      </c>
      <c r="B76" s="9">
        <f>+'Dati consumi'!G72</f>
        <v>1</v>
      </c>
      <c r="C76" s="9">
        <f>+'Dati consumi'!H72</f>
        <v>0</v>
      </c>
      <c r="D76" s="24">
        <f>+'Dati consumi'!I72</f>
        <v>0</v>
      </c>
      <c r="E76" s="9">
        <f>ROUND(D76*'Dati bolletta'!$C$41,0)</f>
        <v>0</v>
      </c>
      <c r="F76" s="27">
        <f t="shared" ref="F76:F139" si="5">IF(E76,E76/$E$250,0)</f>
        <v>0</v>
      </c>
      <c r="G76" s="10">
        <f t="shared" si="3"/>
        <v>0</v>
      </c>
      <c r="H76" s="10">
        <f>IF(A76&lt;='Dati bolletta'!$C$33,Calcoli!$E$5/'Dati bolletta'!$C$33,0)</f>
        <v>0</v>
      </c>
      <c r="I76" s="10">
        <f t="shared" si="4"/>
        <v>0</v>
      </c>
    </row>
    <row r="77" spans="1:9" ht="15" x14ac:dyDescent="0.2">
      <c r="A77" s="9">
        <v>67</v>
      </c>
      <c r="B77" s="9">
        <f>+'Dati consumi'!G73</f>
        <v>1</v>
      </c>
      <c r="C77" s="9">
        <f>+'Dati consumi'!H73</f>
        <v>0</v>
      </c>
      <c r="D77" s="24">
        <f>+'Dati consumi'!I73</f>
        <v>0</v>
      </c>
      <c r="E77" s="9">
        <f>ROUND(D77*'Dati bolletta'!$C$41,0)</f>
        <v>0</v>
      </c>
      <c r="F77" s="27">
        <f t="shared" si="5"/>
        <v>0</v>
      </c>
      <c r="G77" s="10">
        <f t="shared" si="3"/>
        <v>0</v>
      </c>
      <c r="H77" s="10">
        <f>IF(A77&lt;='Dati bolletta'!$C$33,Calcoli!$E$5/'Dati bolletta'!$C$33,0)</f>
        <v>0</v>
      </c>
      <c r="I77" s="10">
        <f t="shared" si="4"/>
        <v>0</v>
      </c>
    </row>
    <row r="78" spans="1:9" ht="15" x14ac:dyDescent="0.2">
      <c r="A78" s="9">
        <v>68</v>
      </c>
      <c r="B78" s="9">
        <f>+'Dati consumi'!G74</f>
        <v>1</v>
      </c>
      <c r="C78" s="9">
        <f>+'Dati consumi'!H74</f>
        <v>0</v>
      </c>
      <c r="D78" s="24">
        <f>+'Dati consumi'!I74</f>
        <v>0</v>
      </c>
      <c r="E78" s="9">
        <f>ROUND(D78*'Dati bolletta'!$C$41,0)</f>
        <v>0</v>
      </c>
      <c r="F78" s="27">
        <f t="shared" si="5"/>
        <v>0</v>
      </c>
      <c r="G78" s="10">
        <f t="shared" si="3"/>
        <v>0</v>
      </c>
      <c r="H78" s="10">
        <f>IF(A78&lt;='Dati bolletta'!$C$33,Calcoli!$E$5/'Dati bolletta'!$C$33,0)</f>
        <v>0</v>
      </c>
      <c r="I78" s="10">
        <f t="shared" si="4"/>
        <v>0</v>
      </c>
    </row>
    <row r="79" spans="1:9" ht="15" x14ac:dyDescent="0.2">
      <c r="A79" s="9">
        <v>69</v>
      </c>
      <c r="B79" s="9">
        <f>+'Dati consumi'!G75</f>
        <v>1</v>
      </c>
      <c r="C79" s="9">
        <f>+'Dati consumi'!H75</f>
        <v>0</v>
      </c>
      <c r="D79" s="24">
        <f>+'Dati consumi'!I75</f>
        <v>0</v>
      </c>
      <c r="E79" s="9">
        <f>ROUND(D79*'Dati bolletta'!$C$41,0)</f>
        <v>0</v>
      </c>
      <c r="F79" s="27">
        <f t="shared" si="5"/>
        <v>0</v>
      </c>
      <c r="G79" s="10">
        <f t="shared" si="3"/>
        <v>0</v>
      </c>
      <c r="H79" s="10">
        <f>IF(A79&lt;='Dati bolletta'!$C$33,Calcoli!$E$5/'Dati bolletta'!$C$33,0)</f>
        <v>0</v>
      </c>
      <c r="I79" s="10">
        <f t="shared" si="4"/>
        <v>0</v>
      </c>
    </row>
    <row r="80" spans="1:9" ht="15" x14ac:dyDescent="0.2">
      <c r="A80" s="9">
        <v>70</v>
      </c>
      <c r="B80" s="9">
        <f>+'Dati consumi'!G76</f>
        <v>1</v>
      </c>
      <c r="C80" s="9">
        <f>+'Dati consumi'!H76</f>
        <v>0</v>
      </c>
      <c r="D80" s="24">
        <f>+'Dati consumi'!I76</f>
        <v>0</v>
      </c>
      <c r="E80" s="9">
        <f>ROUND(D80*'Dati bolletta'!$C$41,0)</f>
        <v>0</v>
      </c>
      <c r="F80" s="27">
        <f t="shared" si="5"/>
        <v>0</v>
      </c>
      <c r="G80" s="10">
        <f t="shared" si="3"/>
        <v>0</v>
      </c>
      <c r="H80" s="10">
        <f>IF(A80&lt;='Dati bolletta'!$C$33,Calcoli!$E$5/'Dati bolletta'!$C$33,0)</f>
        <v>0</v>
      </c>
      <c r="I80" s="10">
        <f t="shared" si="4"/>
        <v>0</v>
      </c>
    </row>
    <row r="81" spans="1:9" ht="15" x14ac:dyDescent="0.2">
      <c r="A81" s="9">
        <v>71</v>
      </c>
      <c r="B81" s="9">
        <f>+'Dati consumi'!G77</f>
        <v>1</v>
      </c>
      <c r="C81" s="9">
        <f>+'Dati consumi'!H77</f>
        <v>0</v>
      </c>
      <c r="D81" s="24">
        <f>+'Dati consumi'!I77</f>
        <v>0</v>
      </c>
      <c r="E81" s="9">
        <f>ROUND(D81*'Dati bolletta'!$C$41,0)</f>
        <v>0</v>
      </c>
      <c r="F81" s="27">
        <f t="shared" si="5"/>
        <v>0</v>
      </c>
      <c r="G81" s="10">
        <f t="shared" si="3"/>
        <v>0</v>
      </c>
      <c r="H81" s="10">
        <f>IF(A81&lt;='Dati bolletta'!$C$33,Calcoli!$E$5/'Dati bolletta'!$C$33,0)</f>
        <v>0</v>
      </c>
      <c r="I81" s="10">
        <f t="shared" si="4"/>
        <v>0</v>
      </c>
    </row>
    <row r="82" spans="1:9" ht="15" x14ac:dyDescent="0.2">
      <c r="A82" s="9">
        <v>72</v>
      </c>
      <c r="B82" s="9">
        <f>+'Dati consumi'!G78</f>
        <v>1</v>
      </c>
      <c r="C82" s="9">
        <f>+'Dati consumi'!H78</f>
        <v>0</v>
      </c>
      <c r="D82" s="24">
        <f>+'Dati consumi'!I78</f>
        <v>0</v>
      </c>
      <c r="E82" s="9">
        <f>ROUND(D82*'Dati bolletta'!$C$41,0)</f>
        <v>0</v>
      </c>
      <c r="F82" s="27">
        <f t="shared" si="5"/>
        <v>0</v>
      </c>
      <c r="G82" s="10">
        <f t="shared" si="3"/>
        <v>0</v>
      </c>
      <c r="H82" s="10">
        <f>IF(A82&lt;='Dati bolletta'!$C$33,Calcoli!$E$5/'Dati bolletta'!$C$33,0)</f>
        <v>0</v>
      </c>
      <c r="I82" s="10">
        <f t="shared" si="4"/>
        <v>0</v>
      </c>
    </row>
    <row r="83" spans="1:9" ht="15" x14ac:dyDescent="0.2">
      <c r="A83" s="9">
        <v>73</v>
      </c>
      <c r="B83" s="9">
        <f>+'Dati consumi'!G79</f>
        <v>1</v>
      </c>
      <c r="C83" s="9">
        <f>+'Dati consumi'!H79</f>
        <v>0</v>
      </c>
      <c r="D83" s="24">
        <f>+'Dati consumi'!I79</f>
        <v>0</v>
      </c>
      <c r="E83" s="9">
        <f>ROUND(D83*'Dati bolletta'!$C$41,0)</f>
        <v>0</v>
      </c>
      <c r="F83" s="27">
        <f t="shared" si="5"/>
        <v>0</v>
      </c>
      <c r="G83" s="10">
        <f t="shared" si="3"/>
        <v>0</v>
      </c>
      <c r="H83" s="10">
        <f>IF(A83&lt;='Dati bolletta'!$C$33,Calcoli!$E$5/'Dati bolletta'!$C$33,0)</f>
        <v>0</v>
      </c>
      <c r="I83" s="10">
        <f t="shared" si="4"/>
        <v>0</v>
      </c>
    </row>
    <row r="84" spans="1:9" ht="15" x14ac:dyDescent="0.2">
      <c r="A84" s="9">
        <v>74</v>
      </c>
      <c r="B84" s="9">
        <f>+'Dati consumi'!G80</f>
        <v>1</v>
      </c>
      <c r="C84" s="9">
        <f>+'Dati consumi'!H80</f>
        <v>0</v>
      </c>
      <c r="D84" s="24">
        <f>+'Dati consumi'!I80</f>
        <v>0</v>
      </c>
      <c r="E84" s="9">
        <f>ROUND(D84*'Dati bolletta'!$C$41,0)</f>
        <v>0</v>
      </c>
      <c r="F84" s="27">
        <f t="shared" si="5"/>
        <v>0</v>
      </c>
      <c r="G84" s="10">
        <f t="shared" si="3"/>
        <v>0</v>
      </c>
      <c r="H84" s="10">
        <f>IF(A84&lt;='Dati bolletta'!$C$33,Calcoli!$E$5/'Dati bolletta'!$C$33,0)</f>
        <v>0</v>
      </c>
      <c r="I84" s="10">
        <f t="shared" si="4"/>
        <v>0</v>
      </c>
    </row>
    <row r="85" spans="1:9" ht="15" x14ac:dyDescent="0.2">
      <c r="A85" s="9">
        <v>75</v>
      </c>
      <c r="B85" s="9">
        <f>+'Dati consumi'!G81</f>
        <v>1</v>
      </c>
      <c r="C85" s="9">
        <f>+'Dati consumi'!H81</f>
        <v>0</v>
      </c>
      <c r="D85" s="24">
        <f>+'Dati consumi'!I81</f>
        <v>0</v>
      </c>
      <c r="E85" s="9">
        <f>ROUND(D85*'Dati bolletta'!$C$41,0)</f>
        <v>0</v>
      </c>
      <c r="F85" s="27">
        <f t="shared" si="5"/>
        <v>0</v>
      </c>
      <c r="G85" s="10">
        <f t="shared" si="3"/>
        <v>0</v>
      </c>
      <c r="H85" s="10">
        <f>IF(A85&lt;='Dati bolletta'!$C$33,Calcoli!$E$5/'Dati bolletta'!$C$33,0)</f>
        <v>0</v>
      </c>
      <c r="I85" s="10">
        <f t="shared" si="4"/>
        <v>0</v>
      </c>
    </row>
    <row r="86" spans="1:9" ht="15" x14ac:dyDescent="0.2">
      <c r="A86" s="9">
        <v>76</v>
      </c>
      <c r="B86" s="9">
        <f>+'Dati consumi'!G82</f>
        <v>1</v>
      </c>
      <c r="C86" s="9">
        <f>+'Dati consumi'!H82</f>
        <v>0</v>
      </c>
      <c r="D86" s="24">
        <f>+'Dati consumi'!I82</f>
        <v>0</v>
      </c>
      <c r="E86" s="9">
        <f>ROUND(D86*'Dati bolletta'!$C$41,0)</f>
        <v>0</v>
      </c>
      <c r="F86" s="27">
        <f t="shared" si="5"/>
        <v>0</v>
      </c>
      <c r="G86" s="10">
        <f t="shared" si="3"/>
        <v>0</v>
      </c>
      <c r="H86" s="10">
        <f>IF(A86&lt;='Dati bolletta'!$C$33,Calcoli!$E$5/'Dati bolletta'!$C$33,0)</f>
        <v>0</v>
      </c>
      <c r="I86" s="10">
        <f t="shared" si="4"/>
        <v>0</v>
      </c>
    </row>
    <row r="87" spans="1:9" ht="15" x14ac:dyDescent="0.2">
      <c r="A87" s="9">
        <v>77</v>
      </c>
      <c r="B87" s="9">
        <f>+'Dati consumi'!G83</f>
        <v>1</v>
      </c>
      <c r="C87" s="9">
        <f>+'Dati consumi'!H83</f>
        <v>0</v>
      </c>
      <c r="D87" s="24">
        <f>+'Dati consumi'!I83</f>
        <v>0</v>
      </c>
      <c r="E87" s="9">
        <f>ROUND(D87*'Dati bolletta'!$C$41,0)</f>
        <v>0</v>
      </c>
      <c r="F87" s="27">
        <f t="shared" si="5"/>
        <v>0</v>
      </c>
      <c r="G87" s="10">
        <f t="shared" si="3"/>
        <v>0</v>
      </c>
      <c r="H87" s="10">
        <f>IF(A87&lt;='Dati bolletta'!$C$33,Calcoli!$E$5/'Dati bolletta'!$C$33,0)</f>
        <v>0</v>
      </c>
      <c r="I87" s="10">
        <f t="shared" si="4"/>
        <v>0</v>
      </c>
    </row>
    <row r="88" spans="1:9" ht="15" x14ac:dyDescent="0.2">
      <c r="A88" s="9">
        <v>78</v>
      </c>
      <c r="B88" s="9">
        <f>+'Dati consumi'!G84</f>
        <v>1</v>
      </c>
      <c r="C88" s="9">
        <f>+'Dati consumi'!H84</f>
        <v>0</v>
      </c>
      <c r="D88" s="24">
        <f>+'Dati consumi'!I84</f>
        <v>0</v>
      </c>
      <c r="E88" s="9">
        <f>ROUND(D88*'Dati bolletta'!$C$41,0)</f>
        <v>0</v>
      </c>
      <c r="F88" s="27">
        <f t="shared" si="5"/>
        <v>0</v>
      </c>
      <c r="G88" s="10">
        <f t="shared" si="3"/>
        <v>0</v>
      </c>
      <c r="H88" s="10">
        <f>IF(A88&lt;='Dati bolletta'!$C$33,Calcoli!$E$5/'Dati bolletta'!$C$33,0)</f>
        <v>0</v>
      </c>
      <c r="I88" s="10">
        <f t="shared" si="4"/>
        <v>0</v>
      </c>
    </row>
    <row r="89" spans="1:9" ht="15" x14ac:dyDescent="0.2">
      <c r="A89" s="9">
        <v>79</v>
      </c>
      <c r="B89" s="9">
        <f>+'Dati consumi'!G85</f>
        <v>1</v>
      </c>
      <c r="C89" s="9">
        <f>+'Dati consumi'!H85</f>
        <v>0</v>
      </c>
      <c r="D89" s="24">
        <f>+'Dati consumi'!I85</f>
        <v>0</v>
      </c>
      <c r="E89" s="9">
        <f>ROUND(D89*'Dati bolletta'!$C$41,0)</f>
        <v>0</v>
      </c>
      <c r="F89" s="27">
        <f t="shared" si="5"/>
        <v>0</v>
      </c>
      <c r="G89" s="10">
        <f t="shared" si="3"/>
        <v>0</v>
      </c>
      <c r="H89" s="10">
        <f>IF(A89&lt;='Dati bolletta'!$C$33,Calcoli!$E$5/'Dati bolletta'!$C$33,0)</f>
        <v>0</v>
      </c>
      <c r="I89" s="10">
        <f t="shared" si="4"/>
        <v>0</v>
      </c>
    </row>
    <row r="90" spans="1:9" ht="15" x14ac:dyDescent="0.2">
      <c r="A90" s="9">
        <v>80</v>
      </c>
      <c r="B90" s="9">
        <f>+'Dati consumi'!G86</f>
        <v>1</v>
      </c>
      <c r="C90" s="9">
        <f>+'Dati consumi'!H86</f>
        <v>0</v>
      </c>
      <c r="D90" s="24">
        <f>+'Dati consumi'!I86</f>
        <v>0</v>
      </c>
      <c r="E90" s="9">
        <f>ROUND(D90*'Dati bolletta'!$C$41,0)</f>
        <v>0</v>
      </c>
      <c r="F90" s="27">
        <f t="shared" si="5"/>
        <v>0</v>
      </c>
      <c r="G90" s="10">
        <f t="shared" si="3"/>
        <v>0</v>
      </c>
      <c r="H90" s="10">
        <f>IF(A90&lt;='Dati bolletta'!$C$33,Calcoli!$E$5/'Dati bolletta'!$C$33,0)</f>
        <v>0</v>
      </c>
      <c r="I90" s="10">
        <f t="shared" si="4"/>
        <v>0</v>
      </c>
    </row>
    <row r="91" spans="1:9" ht="15" x14ac:dyDescent="0.2">
      <c r="A91" s="9">
        <v>81</v>
      </c>
      <c r="B91" s="9">
        <f>+'Dati consumi'!G87</f>
        <v>1</v>
      </c>
      <c r="C91" s="9">
        <f>+'Dati consumi'!H87</f>
        <v>0</v>
      </c>
      <c r="D91" s="24">
        <f>+'Dati consumi'!I87</f>
        <v>0</v>
      </c>
      <c r="E91" s="9">
        <f>ROUND(D91*'Dati bolletta'!$C$41,0)</f>
        <v>0</v>
      </c>
      <c r="F91" s="27">
        <f t="shared" si="5"/>
        <v>0</v>
      </c>
      <c r="G91" s="10">
        <f t="shared" si="3"/>
        <v>0</v>
      </c>
      <c r="H91" s="10">
        <f>IF(A91&lt;='Dati bolletta'!$C$33,Calcoli!$E$5/'Dati bolletta'!$C$33,0)</f>
        <v>0</v>
      </c>
      <c r="I91" s="10">
        <f t="shared" si="4"/>
        <v>0</v>
      </c>
    </row>
    <row r="92" spans="1:9" ht="15" x14ac:dyDescent="0.2">
      <c r="A92" s="9">
        <v>82</v>
      </c>
      <c r="B92" s="9">
        <f>+'Dati consumi'!G88</f>
        <v>1</v>
      </c>
      <c r="C92" s="9">
        <f>+'Dati consumi'!H88</f>
        <v>0</v>
      </c>
      <c r="D92" s="24">
        <f>+'Dati consumi'!I88</f>
        <v>0</v>
      </c>
      <c r="E92" s="9">
        <f>ROUND(D92*'Dati bolletta'!$C$41,0)</f>
        <v>0</v>
      </c>
      <c r="F92" s="27">
        <f t="shared" si="5"/>
        <v>0</v>
      </c>
      <c r="G92" s="10">
        <f t="shared" si="3"/>
        <v>0</v>
      </c>
      <c r="H92" s="10">
        <f>IF(A92&lt;='Dati bolletta'!$C$33,Calcoli!$E$5/'Dati bolletta'!$C$33,0)</f>
        <v>0</v>
      </c>
      <c r="I92" s="10">
        <f t="shared" si="4"/>
        <v>0</v>
      </c>
    </row>
    <row r="93" spans="1:9" ht="15" x14ac:dyDescent="0.2">
      <c r="A93" s="9">
        <v>83</v>
      </c>
      <c r="B93" s="9">
        <f>+'Dati consumi'!G89</f>
        <v>1</v>
      </c>
      <c r="C93" s="9">
        <f>+'Dati consumi'!H89</f>
        <v>0</v>
      </c>
      <c r="D93" s="24">
        <f>+'Dati consumi'!I89</f>
        <v>0</v>
      </c>
      <c r="E93" s="9">
        <f>ROUND(D93*'Dati bolletta'!$C$41,0)</f>
        <v>0</v>
      </c>
      <c r="F93" s="27">
        <f t="shared" si="5"/>
        <v>0</v>
      </c>
      <c r="G93" s="10">
        <f t="shared" si="3"/>
        <v>0</v>
      </c>
      <c r="H93" s="10">
        <f>IF(A93&lt;='Dati bolletta'!$C$33,Calcoli!$E$5/'Dati bolletta'!$C$33,0)</f>
        <v>0</v>
      </c>
      <c r="I93" s="10">
        <f t="shared" si="4"/>
        <v>0</v>
      </c>
    </row>
    <row r="94" spans="1:9" ht="15" x14ac:dyDescent="0.2">
      <c r="A94" s="9">
        <v>84</v>
      </c>
      <c r="B94" s="9">
        <f>+'Dati consumi'!G90</f>
        <v>1</v>
      </c>
      <c r="C94" s="9">
        <f>+'Dati consumi'!H90</f>
        <v>0</v>
      </c>
      <c r="D94" s="24">
        <f>+'Dati consumi'!I90</f>
        <v>0</v>
      </c>
      <c r="E94" s="9">
        <f>ROUND(D94*'Dati bolletta'!$C$41,0)</f>
        <v>0</v>
      </c>
      <c r="F94" s="27">
        <f t="shared" si="5"/>
        <v>0</v>
      </c>
      <c r="G94" s="10">
        <f t="shared" si="3"/>
        <v>0</v>
      </c>
      <c r="H94" s="10">
        <f>IF(A94&lt;='Dati bolletta'!$C$33,Calcoli!$E$5/'Dati bolletta'!$C$33,0)</f>
        <v>0</v>
      </c>
      <c r="I94" s="10">
        <f t="shared" si="4"/>
        <v>0</v>
      </c>
    </row>
    <row r="95" spans="1:9" ht="15" x14ac:dyDescent="0.2">
      <c r="A95" s="9">
        <v>85</v>
      </c>
      <c r="B95" s="9">
        <f>+'Dati consumi'!G91</f>
        <v>1</v>
      </c>
      <c r="C95" s="9">
        <f>+'Dati consumi'!H91</f>
        <v>0</v>
      </c>
      <c r="D95" s="24">
        <f>+'Dati consumi'!I91</f>
        <v>0</v>
      </c>
      <c r="E95" s="9">
        <f>ROUND(D95*'Dati bolletta'!$C$41,0)</f>
        <v>0</v>
      </c>
      <c r="F95" s="27">
        <f t="shared" si="5"/>
        <v>0</v>
      </c>
      <c r="G95" s="10">
        <f t="shared" si="3"/>
        <v>0</v>
      </c>
      <c r="H95" s="10">
        <f>IF(A95&lt;='Dati bolletta'!$C$33,Calcoli!$E$5/'Dati bolletta'!$C$33,0)</f>
        <v>0</v>
      </c>
      <c r="I95" s="10">
        <f t="shared" si="4"/>
        <v>0</v>
      </c>
    </row>
    <row r="96" spans="1:9" ht="15" x14ac:dyDescent="0.2">
      <c r="A96" s="9">
        <v>86</v>
      </c>
      <c r="B96" s="9">
        <f>+'Dati consumi'!G92</f>
        <v>1</v>
      </c>
      <c r="C96" s="9">
        <f>+'Dati consumi'!H92</f>
        <v>0</v>
      </c>
      <c r="D96" s="24">
        <f>+'Dati consumi'!I92</f>
        <v>0</v>
      </c>
      <c r="E96" s="9">
        <f>ROUND(D96*'Dati bolletta'!$C$41,0)</f>
        <v>0</v>
      </c>
      <c r="F96" s="27">
        <f t="shared" si="5"/>
        <v>0</v>
      </c>
      <c r="G96" s="10">
        <f t="shared" si="3"/>
        <v>0</v>
      </c>
      <c r="H96" s="10">
        <f>IF(A96&lt;='Dati bolletta'!$C$33,Calcoli!$E$5/'Dati bolletta'!$C$33,0)</f>
        <v>0</v>
      </c>
      <c r="I96" s="10">
        <f t="shared" si="4"/>
        <v>0</v>
      </c>
    </row>
    <row r="97" spans="1:9" ht="15" x14ac:dyDescent="0.2">
      <c r="A97" s="9">
        <v>87</v>
      </c>
      <c r="B97" s="9">
        <f>+'Dati consumi'!G93</f>
        <v>1</v>
      </c>
      <c r="C97" s="9">
        <f>+'Dati consumi'!H93</f>
        <v>0</v>
      </c>
      <c r="D97" s="24">
        <f>+'Dati consumi'!I93</f>
        <v>0</v>
      </c>
      <c r="E97" s="9">
        <f>ROUND(D97*'Dati bolletta'!$C$41,0)</f>
        <v>0</v>
      </c>
      <c r="F97" s="27">
        <f t="shared" si="5"/>
        <v>0</v>
      </c>
      <c r="G97" s="10">
        <f t="shared" si="3"/>
        <v>0</v>
      </c>
      <c r="H97" s="10">
        <f>IF(A97&lt;='Dati bolletta'!$C$33,Calcoli!$E$5/'Dati bolletta'!$C$33,0)</f>
        <v>0</v>
      </c>
      <c r="I97" s="10">
        <f t="shared" si="4"/>
        <v>0</v>
      </c>
    </row>
    <row r="98" spans="1:9" ht="15" x14ac:dyDescent="0.2">
      <c r="A98" s="9">
        <v>88</v>
      </c>
      <c r="B98" s="9">
        <f>+'Dati consumi'!G94</f>
        <v>1</v>
      </c>
      <c r="C98" s="9">
        <f>+'Dati consumi'!H94</f>
        <v>0</v>
      </c>
      <c r="D98" s="24">
        <f>+'Dati consumi'!I94</f>
        <v>0</v>
      </c>
      <c r="E98" s="9">
        <f>ROUND(D98*'Dati bolletta'!$C$41,0)</f>
        <v>0</v>
      </c>
      <c r="F98" s="27">
        <f t="shared" si="5"/>
        <v>0</v>
      </c>
      <c r="G98" s="10">
        <f t="shared" si="3"/>
        <v>0</v>
      </c>
      <c r="H98" s="10">
        <f>IF(A98&lt;='Dati bolletta'!$C$33,Calcoli!$E$5/'Dati bolletta'!$C$33,0)</f>
        <v>0</v>
      </c>
      <c r="I98" s="10">
        <f t="shared" si="4"/>
        <v>0</v>
      </c>
    </row>
    <row r="99" spans="1:9" ht="15" x14ac:dyDescent="0.2">
      <c r="A99" s="9">
        <v>89</v>
      </c>
      <c r="B99" s="9">
        <f>+'Dati consumi'!G95</f>
        <v>1</v>
      </c>
      <c r="C99" s="9">
        <f>+'Dati consumi'!H95</f>
        <v>0</v>
      </c>
      <c r="D99" s="24">
        <f>+'Dati consumi'!I95</f>
        <v>0</v>
      </c>
      <c r="E99" s="9">
        <f>ROUND(D99*'Dati bolletta'!$C$41,0)</f>
        <v>0</v>
      </c>
      <c r="F99" s="27">
        <f t="shared" si="5"/>
        <v>0</v>
      </c>
      <c r="G99" s="10">
        <f t="shared" si="3"/>
        <v>0</v>
      </c>
      <c r="H99" s="10">
        <f>IF(A99&lt;='Dati bolletta'!$C$33,Calcoli!$E$5/'Dati bolletta'!$C$33,0)</f>
        <v>0</v>
      </c>
      <c r="I99" s="10">
        <f t="shared" si="4"/>
        <v>0</v>
      </c>
    </row>
    <row r="100" spans="1:9" ht="15" x14ac:dyDescent="0.2">
      <c r="A100" s="9">
        <v>90</v>
      </c>
      <c r="B100" s="9">
        <f>+'Dati consumi'!G96</f>
        <v>1</v>
      </c>
      <c r="C100" s="9">
        <f>+'Dati consumi'!H96</f>
        <v>0</v>
      </c>
      <c r="D100" s="24">
        <f>+'Dati consumi'!I96</f>
        <v>0</v>
      </c>
      <c r="E100" s="9">
        <f>ROUND(D100*'Dati bolletta'!$C$41,0)</f>
        <v>0</v>
      </c>
      <c r="F100" s="27">
        <f t="shared" si="5"/>
        <v>0</v>
      </c>
      <c r="G100" s="10">
        <f t="shared" si="3"/>
        <v>0</v>
      </c>
      <c r="H100" s="10">
        <f>IF(A100&lt;='Dati bolletta'!$C$33,Calcoli!$E$5/'Dati bolletta'!$C$33,0)</f>
        <v>0</v>
      </c>
      <c r="I100" s="10">
        <f t="shared" si="4"/>
        <v>0</v>
      </c>
    </row>
    <row r="101" spans="1:9" ht="15" x14ac:dyDescent="0.2">
      <c r="A101" s="9">
        <v>91</v>
      </c>
      <c r="B101" s="9">
        <f>+'Dati consumi'!G97</f>
        <v>1</v>
      </c>
      <c r="C101" s="9">
        <f>+'Dati consumi'!H97</f>
        <v>0</v>
      </c>
      <c r="D101" s="24">
        <f>+'Dati consumi'!I97</f>
        <v>0</v>
      </c>
      <c r="E101" s="9">
        <f>ROUND(D101*'Dati bolletta'!$C$41,0)</f>
        <v>0</v>
      </c>
      <c r="F101" s="27">
        <f t="shared" si="5"/>
        <v>0</v>
      </c>
      <c r="G101" s="10">
        <f t="shared" si="3"/>
        <v>0</v>
      </c>
      <c r="H101" s="10">
        <f>IF(A101&lt;='Dati bolletta'!$C$33,Calcoli!$E$5/'Dati bolletta'!$C$33,0)</f>
        <v>0</v>
      </c>
      <c r="I101" s="10">
        <f t="shared" si="4"/>
        <v>0</v>
      </c>
    </row>
    <row r="102" spans="1:9" ht="15" x14ac:dyDescent="0.2">
      <c r="A102" s="9">
        <v>92</v>
      </c>
      <c r="B102" s="9">
        <f>+'Dati consumi'!G98</f>
        <v>1</v>
      </c>
      <c r="C102" s="9">
        <f>+'Dati consumi'!H98</f>
        <v>0</v>
      </c>
      <c r="D102" s="24">
        <f>+'Dati consumi'!I98</f>
        <v>0</v>
      </c>
      <c r="E102" s="9">
        <f>ROUND(D102*'Dati bolletta'!$C$41,0)</f>
        <v>0</v>
      </c>
      <c r="F102" s="27">
        <f t="shared" si="5"/>
        <v>0</v>
      </c>
      <c r="G102" s="10">
        <f t="shared" si="3"/>
        <v>0</v>
      </c>
      <c r="H102" s="10">
        <f>IF(A102&lt;='Dati bolletta'!$C$33,Calcoli!$E$5/'Dati bolletta'!$C$33,0)</f>
        <v>0</v>
      </c>
      <c r="I102" s="10">
        <f t="shared" si="4"/>
        <v>0</v>
      </c>
    </row>
    <row r="103" spans="1:9" ht="15" x14ac:dyDescent="0.2">
      <c r="A103" s="9">
        <v>93</v>
      </c>
      <c r="B103" s="9">
        <f>+'Dati consumi'!G99</f>
        <v>1</v>
      </c>
      <c r="C103" s="9">
        <f>+'Dati consumi'!H99</f>
        <v>0</v>
      </c>
      <c r="D103" s="24">
        <f>+'Dati consumi'!I99</f>
        <v>0</v>
      </c>
      <c r="E103" s="9">
        <f>ROUND(D103*'Dati bolletta'!$C$41,0)</f>
        <v>0</v>
      </c>
      <c r="F103" s="27">
        <f t="shared" si="5"/>
        <v>0</v>
      </c>
      <c r="G103" s="10">
        <f t="shared" si="3"/>
        <v>0</v>
      </c>
      <c r="H103" s="10">
        <f>IF(A103&lt;='Dati bolletta'!$C$33,Calcoli!$E$5/'Dati bolletta'!$C$33,0)</f>
        <v>0</v>
      </c>
      <c r="I103" s="10">
        <f t="shared" si="4"/>
        <v>0</v>
      </c>
    </row>
    <row r="104" spans="1:9" ht="15" x14ac:dyDescent="0.2">
      <c r="A104" s="9">
        <v>94</v>
      </c>
      <c r="B104" s="9">
        <f>+'Dati consumi'!G100</f>
        <v>1</v>
      </c>
      <c r="C104" s="9">
        <f>+'Dati consumi'!H100</f>
        <v>0</v>
      </c>
      <c r="D104" s="24">
        <f>+'Dati consumi'!I100</f>
        <v>0</v>
      </c>
      <c r="E104" s="9">
        <f>ROUND(D104*'Dati bolletta'!$C$41,0)</f>
        <v>0</v>
      </c>
      <c r="F104" s="27">
        <f t="shared" si="5"/>
        <v>0</v>
      </c>
      <c r="G104" s="10">
        <f t="shared" si="3"/>
        <v>0</v>
      </c>
      <c r="H104" s="10">
        <f>IF(A104&lt;='Dati bolletta'!$C$33,Calcoli!$E$5/'Dati bolletta'!$C$33,0)</f>
        <v>0</v>
      </c>
      <c r="I104" s="10">
        <f t="shared" si="4"/>
        <v>0</v>
      </c>
    </row>
    <row r="105" spans="1:9" ht="15" x14ac:dyDescent="0.2">
      <c r="A105" s="9">
        <v>95</v>
      </c>
      <c r="B105" s="9">
        <f>+'Dati consumi'!G101</f>
        <v>1</v>
      </c>
      <c r="C105" s="9">
        <f>+'Dati consumi'!H101</f>
        <v>0</v>
      </c>
      <c r="D105" s="24">
        <f>+'Dati consumi'!I101</f>
        <v>0</v>
      </c>
      <c r="E105" s="9">
        <f>ROUND(D105*'Dati bolletta'!$C$41,0)</f>
        <v>0</v>
      </c>
      <c r="F105" s="27">
        <f t="shared" si="5"/>
        <v>0</v>
      </c>
      <c r="G105" s="10">
        <f t="shared" si="3"/>
        <v>0</v>
      </c>
      <c r="H105" s="10">
        <f>IF(A105&lt;='Dati bolletta'!$C$33,Calcoli!$E$5/'Dati bolletta'!$C$33,0)</f>
        <v>0</v>
      </c>
      <c r="I105" s="10">
        <f t="shared" si="4"/>
        <v>0</v>
      </c>
    </row>
    <row r="106" spans="1:9" ht="15" x14ac:dyDescent="0.2">
      <c r="A106" s="9">
        <v>96</v>
      </c>
      <c r="B106" s="9">
        <f>+'Dati consumi'!G102</f>
        <v>1</v>
      </c>
      <c r="C106" s="9">
        <f>+'Dati consumi'!H102</f>
        <v>0</v>
      </c>
      <c r="D106" s="24">
        <f>+'Dati consumi'!I102</f>
        <v>0</v>
      </c>
      <c r="E106" s="9">
        <f>ROUND(D106*'Dati bolletta'!$C$41,0)</f>
        <v>0</v>
      </c>
      <c r="F106" s="27">
        <f t="shared" si="5"/>
        <v>0</v>
      </c>
      <c r="G106" s="10">
        <f t="shared" si="3"/>
        <v>0</v>
      </c>
      <c r="H106" s="10">
        <f>IF(A106&lt;='Dati bolletta'!$C$33,Calcoli!$E$5/'Dati bolletta'!$C$33,0)</f>
        <v>0</v>
      </c>
      <c r="I106" s="10">
        <f t="shared" si="4"/>
        <v>0</v>
      </c>
    </row>
    <row r="107" spans="1:9" ht="15" x14ac:dyDescent="0.2">
      <c r="A107" s="9">
        <v>97</v>
      </c>
      <c r="B107" s="9">
        <f>+'Dati consumi'!G103</f>
        <v>1</v>
      </c>
      <c r="C107" s="9">
        <f>+'Dati consumi'!H103</f>
        <v>0</v>
      </c>
      <c r="D107" s="24">
        <f>+'Dati consumi'!I103</f>
        <v>0</v>
      </c>
      <c r="E107" s="9">
        <f>ROUND(D107*'Dati bolletta'!$C$41,0)</f>
        <v>0</v>
      </c>
      <c r="F107" s="27">
        <f t="shared" si="5"/>
        <v>0</v>
      </c>
      <c r="G107" s="10">
        <f t="shared" si="3"/>
        <v>0</v>
      </c>
      <c r="H107" s="10">
        <f>IF(A107&lt;='Dati bolletta'!$C$33,Calcoli!$E$5/'Dati bolletta'!$C$33,0)</f>
        <v>0</v>
      </c>
      <c r="I107" s="10">
        <f t="shared" si="4"/>
        <v>0</v>
      </c>
    </row>
    <row r="108" spans="1:9" ht="15" x14ac:dyDescent="0.2">
      <c r="A108" s="9">
        <v>98</v>
      </c>
      <c r="B108" s="9">
        <f>+'Dati consumi'!G104</f>
        <v>1</v>
      </c>
      <c r="C108" s="9">
        <f>+'Dati consumi'!H104</f>
        <v>0</v>
      </c>
      <c r="D108" s="24">
        <f>+'Dati consumi'!I104</f>
        <v>0</v>
      </c>
      <c r="E108" s="9">
        <f>ROUND(D108*'Dati bolletta'!$C$41,0)</f>
        <v>0</v>
      </c>
      <c r="F108" s="27">
        <f t="shared" si="5"/>
        <v>0</v>
      </c>
      <c r="G108" s="10">
        <f t="shared" si="3"/>
        <v>0</v>
      </c>
      <c r="H108" s="10">
        <f>IF(A108&lt;='Dati bolletta'!$C$33,Calcoli!$E$5/'Dati bolletta'!$C$33,0)</f>
        <v>0</v>
      </c>
      <c r="I108" s="10">
        <f t="shared" si="4"/>
        <v>0</v>
      </c>
    </row>
    <row r="109" spans="1:9" ht="15" x14ac:dyDescent="0.2">
      <c r="A109" s="9">
        <v>99</v>
      </c>
      <c r="B109" s="9">
        <f>+'Dati consumi'!G105</f>
        <v>1</v>
      </c>
      <c r="C109" s="9">
        <f>+'Dati consumi'!H105</f>
        <v>0</v>
      </c>
      <c r="D109" s="24">
        <f>+'Dati consumi'!I105</f>
        <v>0</v>
      </c>
      <c r="E109" s="9">
        <f>ROUND(D109*'Dati bolletta'!$C$41,0)</f>
        <v>0</v>
      </c>
      <c r="F109" s="27">
        <f t="shared" si="5"/>
        <v>0</v>
      </c>
      <c r="G109" s="10">
        <f t="shared" si="3"/>
        <v>0</v>
      </c>
      <c r="H109" s="10">
        <f>IF(A109&lt;='Dati bolletta'!$C$33,Calcoli!$E$5/'Dati bolletta'!$C$33,0)</f>
        <v>0</v>
      </c>
      <c r="I109" s="10">
        <f t="shared" si="4"/>
        <v>0</v>
      </c>
    </row>
    <row r="110" spans="1:9" ht="15" x14ac:dyDescent="0.2">
      <c r="A110" s="9">
        <v>100</v>
      </c>
      <c r="B110" s="9">
        <f>+'Dati consumi'!G106</f>
        <v>1</v>
      </c>
      <c r="C110" s="9">
        <f>+'Dati consumi'!H106</f>
        <v>0</v>
      </c>
      <c r="D110" s="24">
        <f>+'Dati consumi'!I106</f>
        <v>0</v>
      </c>
      <c r="E110" s="9">
        <f>ROUND(D110*'Dati bolletta'!$C$41,0)</f>
        <v>0</v>
      </c>
      <c r="F110" s="27">
        <f t="shared" si="5"/>
        <v>0</v>
      </c>
      <c r="G110" s="10">
        <f t="shared" si="3"/>
        <v>0</v>
      </c>
      <c r="H110" s="10">
        <f>IF(A110&lt;='Dati bolletta'!$C$33,Calcoli!$E$5/'Dati bolletta'!$C$33,0)</f>
        <v>0</v>
      </c>
      <c r="I110" s="10">
        <f t="shared" si="4"/>
        <v>0</v>
      </c>
    </row>
    <row r="111" spans="1:9" ht="15" x14ac:dyDescent="0.2">
      <c r="A111" s="9">
        <v>101</v>
      </c>
      <c r="B111" s="9">
        <f>+'Dati consumi'!G107</f>
        <v>1</v>
      </c>
      <c r="C111" s="9">
        <f>+'Dati consumi'!H107</f>
        <v>0</v>
      </c>
      <c r="D111" s="24">
        <f>+'Dati consumi'!I107</f>
        <v>0</v>
      </c>
      <c r="E111" s="9">
        <f>ROUND(D111*'Dati bolletta'!$C$41,0)</f>
        <v>0</v>
      </c>
      <c r="F111" s="27">
        <f t="shared" si="5"/>
        <v>0</v>
      </c>
      <c r="G111" s="10">
        <f t="shared" si="3"/>
        <v>0</v>
      </c>
      <c r="H111" s="10">
        <f>IF(A111&lt;='Dati bolletta'!$C$33,Calcoli!$E$5/'Dati bolletta'!$C$33,0)</f>
        <v>0</v>
      </c>
      <c r="I111" s="10">
        <f t="shared" si="4"/>
        <v>0</v>
      </c>
    </row>
    <row r="112" spans="1:9" ht="15" x14ac:dyDescent="0.2">
      <c r="A112" s="9">
        <v>102</v>
      </c>
      <c r="B112" s="9">
        <f>+'Dati consumi'!G108</f>
        <v>1</v>
      </c>
      <c r="C112" s="9">
        <f>+'Dati consumi'!H108</f>
        <v>0</v>
      </c>
      <c r="D112" s="24">
        <f>+'Dati consumi'!I108</f>
        <v>0</v>
      </c>
      <c r="E112" s="9">
        <f>ROUND(D112*'Dati bolletta'!$C$41,0)</f>
        <v>0</v>
      </c>
      <c r="F112" s="27">
        <f t="shared" si="5"/>
        <v>0</v>
      </c>
      <c r="G112" s="10">
        <f t="shared" si="3"/>
        <v>0</v>
      </c>
      <c r="H112" s="10">
        <f>IF(A112&lt;='Dati bolletta'!$C$33,Calcoli!$E$5/'Dati bolletta'!$C$33,0)</f>
        <v>0</v>
      </c>
      <c r="I112" s="10">
        <f t="shared" si="4"/>
        <v>0</v>
      </c>
    </row>
    <row r="113" spans="1:9" ht="15" x14ac:dyDescent="0.2">
      <c r="A113" s="9">
        <v>103</v>
      </c>
      <c r="B113" s="9">
        <f>+'Dati consumi'!G109</f>
        <v>1</v>
      </c>
      <c r="C113" s="9">
        <f>+'Dati consumi'!H109</f>
        <v>0</v>
      </c>
      <c r="D113" s="24">
        <f>+'Dati consumi'!I109</f>
        <v>0</v>
      </c>
      <c r="E113" s="9">
        <f>ROUND(D113*'Dati bolletta'!$C$41,0)</f>
        <v>0</v>
      </c>
      <c r="F113" s="27">
        <f t="shared" si="5"/>
        <v>0</v>
      </c>
      <c r="G113" s="10">
        <f t="shared" si="3"/>
        <v>0</v>
      </c>
      <c r="H113" s="10">
        <f>IF(A113&lt;='Dati bolletta'!$C$33,Calcoli!$E$5/'Dati bolletta'!$C$33,0)</f>
        <v>0</v>
      </c>
      <c r="I113" s="10">
        <f t="shared" si="4"/>
        <v>0</v>
      </c>
    </row>
    <row r="114" spans="1:9" ht="15" x14ac:dyDescent="0.2">
      <c r="A114" s="9">
        <v>104</v>
      </c>
      <c r="B114" s="9">
        <f>+'Dati consumi'!G110</f>
        <v>1</v>
      </c>
      <c r="C114" s="9">
        <f>+'Dati consumi'!H110</f>
        <v>0</v>
      </c>
      <c r="D114" s="24">
        <f>+'Dati consumi'!I110</f>
        <v>0</v>
      </c>
      <c r="E114" s="9">
        <f>ROUND(D114*'Dati bolletta'!$C$41,0)</f>
        <v>0</v>
      </c>
      <c r="F114" s="27">
        <f t="shared" si="5"/>
        <v>0</v>
      </c>
      <c r="G114" s="10">
        <f t="shared" si="3"/>
        <v>0</v>
      </c>
      <c r="H114" s="10">
        <f>IF(A114&lt;='Dati bolletta'!$C$33,Calcoli!$E$5/'Dati bolletta'!$C$33,0)</f>
        <v>0</v>
      </c>
      <c r="I114" s="10">
        <f t="shared" si="4"/>
        <v>0</v>
      </c>
    </row>
    <row r="115" spans="1:9" ht="15" x14ac:dyDescent="0.2">
      <c r="A115" s="9">
        <v>105</v>
      </c>
      <c r="B115" s="9">
        <f>+'Dati consumi'!G111</f>
        <v>1</v>
      </c>
      <c r="C115" s="9">
        <f>+'Dati consumi'!H111</f>
        <v>0</v>
      </c>
      <c r="D115" s="24">
        <f>+'Dati consumi'!I111</f>
        <v>0</v>
      </c>
      <c r="E115" s="9">
        <f>ROUND(D115*'Dati bolletta'!$C$41,0)</f>
        <v>0</v>
      </c>
      <c r="F115" s="27">
        <f t="shared" si="5"/>
        <v>0</v>
      </c>
      <c r="G115" s="10">
        <f t="shared" si="3"/>
        <v>0</v>
      </c>
      <c r="H115" s="10">
        <f>IF(A115&lt;='Dati bolletta'!$C$33,Calcoli!$E$5/'Dati bolletta'!$C$33,0)</f>
        <v>0</v>
      </c>
      <c r="I115" s="10">
        <f t="shared" si="4"/>
        <v>0</v>
      </c>
    </row>
    <row r="116" spans="1:9" ht="15" x14ac:dyDescent="0.2">
      <c r="A116" s="9">
        <v>106</v>
      </c>
      <c r="B116" s="9">
        <f>+'Dati consumi'!G112</f>
        <v>1</v>
      </c>
      <c r="C116" s="9">
        <f>+'Dati consumi'!H112</f>
        <v>0</v>
      </c>
      <c r="D116" s="24">
        <f>+'Dati consumi'!I112</f>
        <v>0</v>
      </c>
      <c r="E116" s="9">
        <f>ROUND(D116*'Dati bolletta'!$C$41,0)</f>
        <v>0</v>
      </c>
      <c r="F116" s="27">
        <f t="shared" si="5"/>
        <v>0</v>
      </c>
      <c r="G116" s="10">
        <f t="shared" si="3"/>
        <v>0</v>
      </c>
      <c r="H116" s="10">
        <f>IF(A116&lt;='Dati bolletta'!$C$33,Calcoli!$E$5/'Dati bolletta'!$C$33,0)</f>
        <v>0</v>
      </c>
      <c r="I116" s="10">
        <f t="shared" si="4"/>
        <v>0</v>
      </c>
    </row>
    <row r="117" spans="1:9" ht="15" x14ac:dyDescent="0.2">
      <c r="A117" s="9">
        <v>107</v>
      </c>
      <c r="B117" s="9">
        <f>+'Dati consumi'!G113</f>
        <v>1</v>
      </c>
      <c r="C117" s="9">
        <f>+'Dati consumi'!H113</f>
        <v>0</v>
      </c>
      <c r="D117" s="24">
        <f>+'Dati consumi'!I113</f>
        <v>0</v>
      </c>
      <c r="E117" s="9">
        <f>ROUND(D117*'Dati bolletta'!$C$41,0)</f>
        <v>0</v>
      </c>
      <c r="F117" s="27">
        <f t="shared" si="5"/>
        <v>0</v>
      </c>
      <c r="G117" s="10">
        <f t="shared" si="3"/>
        <v>0</v>
      </c>
      <c r="H117" s="10">
        <f>IF(A117&lt;='Dati bolletta'!$C$33,Calcoli!$E$5/'Dati bolletta'!$C$33,0)</f>
        <v>0</v>
      </c>
      <c r="I117" s="10">
        <f t="shared" si="4"/>
        <v>0</v>
      </c>
    </row>
    <row r="118" spans="1:9" ht="15" x14ac:dyDescent="0.2">
      <c r="A118" s="9">
        <v>108</v>
      </c>
      <c r="B118" s="9">
        <f>+'Dati consumi'!G114</f>
        <v>1</v>
      </c>
      <c r="C118" s="9">
        <f>+'Dati consumi'!H114</f>
        <v>0</v>
      </c>
      <c r="D118" s="24">
        <f>+'Dati consumi'!I114</f>
        <v>0</v>
      </c>
      <c r="E118" s="9">
        <f>ROUND(D118*'Dati bolletta'!$C$41,0)</f>
        <v>0</v>
      </c>
      <c r="F118" s="27">
        <f t="shared" si="5"/>
        <v>0</v>
      </c>
      <c r="G118" s="10">
        <f t="shared" si="3"/>
        <v>0</v>
      </c>
      <c r="H118" s="10">
        <f>IF(A118&lt;='Dati bolletta'!$C$33,Calcoli!$E$5/'Dati bolletta'!$C$33,0)</f>
        <v>0</v>
      </c>
      <c r="I118" s="10">
        <f t="shared" si="4"/>
        <v>0</v>
      </c>
    </row>
    <row r="119" spans="1:9" ht="15" x14ac:dyDescent="0.2">
      <c r="A119" s="9">
        <v>109</v>
      </c>
      <c r="B119" s="9">
        <f>+'Dati consumi'!G115</f>
        <v>1</v>
      </c>
      <c r="C119" s="9">
        <f>+'Dati consumi'!H115</f>
        <v>0</v>
      </c>
      <c r="D119" s="24">
        <f>+'Dati consumi'!I115</f>
        <v>0</v>
      </c>
      <c r="E119" s="9">
        <f>ROUND(D119*'Dati bolletta'!$C$41,0)</f>
        <v>0</v>
      </c>
      <c r="F119" s="27">
        <f t="shared" si="5"/>
        <v>0</v>
      </c>
      <c r="G119" s="10">
        <f t="shared" si="3"/>
        <v>0</v>
      </c>
      <c r="H119" s="10">
        <f>IF(A119&lt;='Dati bolletta'!$C$33,Calcoli!$E$5/'Dati bolletta'!$C$33,0)</f>
        <v>0</v>
      </c>
      <c r="I119" s="10">
        <f t="shared" si="4"/>
        <v>0</v>
      </c>
    </row>
    <row r="120" spans="1:9" ht="15" x14ac:dyDescent="0.2">
      <c r="A120" s="9">
        <v>110</v>
      </c>
      <c r="B120" s="9">
        <f>+'Dati consumi'!G116</f>
        <v>1</v>
      </c>
      <c r="C120" s="9">
        <f>+'Dati consumi'!H116</f>
        <v>0</v>
      </c>
      <c r="D120" s="24">
        <f>+'Dati consumi'!I116</f>
        <v>0</v>
      </c>
      <c r="E120" s="9">
        <f>ROUND(D120*'Dati bolletta'!$C$41,0)</f>
        <v>0</v>
      </c>
      <c r="F120" s="27">
        <f t="shared" si="5"/>
        <v>0</v>
      </c>
      <c r="G120" s="10">
        <f t="shared" si="3"/>
        <v>0</v>
      </c>
      <c r="H120" s="10">
        <f>IF(A120&lt;='Dati bolletta'!$C$33,Calcoli!$E$5/'Dati bolletta'!$C$33,0)</f>
        <v>0</v>
      </c>
      <c r="I120" s="10">
        <f t="shared" si="4"/>
        <v>0</v>
      </c>
    </row>
    <row r="121" spans="1:9" ht="15" x14ac:dyDescent="0.2">
      <c r="A121" s="9">
        <v>111</v>
      </c>
      <c r="B121" s="9">
        <f>+'Dati consumi'!G117</f>
        <v>1</v>
      </c>
      <c r="C121" s="9">
        <f>+'Dati consumi'!H117</f>
        <v>0</v>
      </c>
      <c r="D121" s="24">
        <f>+'Dati consumi'!I117</f>
        <v>0</v>
      </c>
      <c r="E121" s="9">
        <f>ROUND(D121*'Dati bolletta'!$C$41,0)</f>
        <v>0</v>
      </c>
      <c r="F121" s="27">
        <f t="shared" si="5"/>
        <v>0</v>
      </c>
      <c r="G121" s="10">
        <f t="shared" si="3"/>
        <v>0</v>
      </c>
      <c r="H121" s="10">
        <f>IF(A121&lt;='Dati bolletta'!$C$33,Calcoli!$E$5/'Dati bolletta'!$C$33,0)</f>
        <v>0</v>
      </c>
      <c r="I121" s="10">
        <f t="shared" si="4"/>
        <v>0</v>
      </c>
    </row>
    <row r="122" spans="1:9" ht="15" x14ac:dyDescent="0.2">
      <c r="A122" s="9">
        <v>112</v>
      </c>
      <c r="B122" s="9">
        <f>+'Dati consumi'!G118</f>
        <v>1</v>
      </c>
      <c r="C122" s="9">
        <f>+'Dati consumi'!H118</f>
        <v>0</v>
      </c>
      <c r="D122" s="24">
        <f>+'Dati consumi'!I118</f>
        <v>0</v>
      </c>
      <c r="E122" s="9">
        <f>ROUND(D122*'Dati bolletta'!$C$41,0)</f>
        <v>0</v>
      </c>
      <c r="F122" s="27">
        <f t="shared" si="5"/>
        <v>0</v>
      </c>
      <c r="G122" s="10">
        <f t="shared" si="3"/>
        <v>0</v>
      </c>
      <c r="H122" s="10">
        <f>IF(A122&lt;='Dati bolletta'!$C$33,Calcoli!$E$5/'Dati bolletta'!$C$33,0)</f>
        <v>0</v>
      </c>
      <c r="I122" s="10">
        <f t="shared" si="4"/>
        <v>0</v>
      </c>
    </row>
    <row r="123" spans="1:9" ht="15" x14ac:dyDescent="0.2">
      <c r="A123" s="9">
        <v>113</v>
      </c>
      <c r="B123" s="9">
        <f>+'Dati consumi'!G119</f>
        <v>1</v>
      </c>
      <c r="C123" s="9">
        <f>+'Dati consumi'!H119</f>
        <v>0</v>
      </c>
      <c r="D123" s="24">
        <f>+'Dati consumi'!I119</f>
        <v>0</v>
      </c>
      <c r="E123" s="9">
        <f>ROUND(D123*'Dati bolletta'!$C$41,0)</f>
        <v>0</v>
      </c>
      <c r="F123" s="27">
        <f t="shared" si="5"/>
        <v>0</v>
      </c>
      <c r="G123" s="10">
        <f t="shared" si="3"/>
        <v>0</v>
      </c>
      <c r="H123" s="10">
        <f>IF(A123&lt;='Dati bolletta'!$C$33,Calcoli!$E$5/'Dati bolletta'!$C$33,0)</f>
        <v>0</v>
      </c>
      <c r="I123" s="10">
        <f t="shared" si="4"/>
        <v>0</v>
      </c>
    </row>
    <row r="124" spans="1:9" ht="15" x14ac:dyDescent="0.2">
      <c r="A124" s="9">
        <v>114</v>
      </c>
      <c r="B124" s="9">
        <f>+'Dati consumi'!G120</f>
        <v>1</v>
      </c>
      <c r="C124" s="9">
        <f>+'Dati consumi'!H120</f>
        <v>0</v>
      </c>
      <c r="D124" s="24">
        <f>+'Dati consumi'!I120</f>
        <v>0</v>
      </c>
      <c r="E124" s="9">
        <f>ROUND(D124*'Dati bolletta'!$C$41,0)</f>
        <v>0</v>
      </c>
      <c r="F124" s="27">
        <f t="shared" si="5"/>
        <v>0</v>
      </c>
      <c r="G124" s="10">
        <f t="shared" si="3"/>
        <v>0</v>
      </c>
      <c r="H124" s="10">
        <f>IF(A124&lt;='Dati bolletta'!$C$33,Calcoli!$E$5/'Dati bolletta'!$C$33,0)</f>
        <v>0</v>
      </c>
      <c r="I124" s="10">
        <f t="shared" si="4"/>
        <v>0</v>
      </c>
    </row>
    <row r="125" spans="1:9" ht="15" x14ac:dyDescent="0.2">
      <c r="A125" s="9">
        <v>115</v>
      </c>
      <c r="B125" s="9">
        <f>+'Dati consumi'!G121</f>
        <v>1</v>
      </c>
      <c r="C125" s="9">
        <f>+'Dati consumi'!H121</f>
        <v>0</v>
      </c>
      <c r="D125" s="24">
        <f>+'Dati consumi'!I121</f>
        <v>0</v>
      </c>
      <c r="E125" s="9">
        <f>ROUND(D125*'Dati bolletta'!$C$41,0)</f>
        <v>0</v>
      </c>
      <c r="F125" s="27">
        <f t="shared" si="5"/>
        <v>0</v>
      </c>
      <c r="G125" s="10">
        <f t="shared" si="3"/>
        <v>0</v>
      </c>
      <c r="H125" s="10">
        <f>IF(A125&lt;='Dati bolletta'!$C$33,Calcoli!$E$5/'Dati bolletta'!$C$33,0)</f>
        <v>0</v>
      </c>
      <c r="I125" s="10">
        <f t="shared" si="4"/>
        <v>0</v>
      </c>
    </row>
    <row r="126" spans="1:9" ht="15" x14ac:dyDescent="0.2">
      <c r="A126" s="9">
        <v>116</v>
      </c>
      <c r="B126" s="9">
        <f>+'Dati consumi'!G122</f>
        <v>1</v>
      </c>
      <c r="C126" s="9">
        <f>+'Dati consumi'!H122</f>
        <v>0</v>
      </c>
      <c r="D126" s="24">
        <f>+'Dati consumi'!I122</f>
        <v>0</v>
      </c>
      <c r="E126" s="9">
        <f>ROUND(D126*'Dati bolletta'!$C$41,0)</f>
        <v>0</v>
      </c>
      <c r="F126" s="27">
        <f t="shared" si="5"/>
        <v>0</v>
      </c>
      <c r="G126" s="10">
        <f t="shared" si="3"/>
        <v>0</v>
      </c>
      <c r="H126" s="10">
        <f>IF(A126&lt;='Dati bolletta'!$C$33,Calcoli!$E$5/'Dati bolletta'!$C$33,0)</f>
        <v>0</v>
      </c>
      <c r="I126" s="10">
        <f t="shared" si="4"/>
        <v>0</v>
      </c>
    </row>
    <row r="127" spans="1:9" ht="15" x14ac:dyDescent="0.2">
      <c r="A127" s="9">
        <v>117</v>
      </c>
      <c r="B127" s="9">
        <f>+'Dati consumi'!G123</f>
        <v>1</v>
      </c>
      <c r="C127" s="9">
        <f>+'Dati consumi'!H123</f>
        <v>0</v>
      </c>
      <c r="D127" s="24">
        <f>+'Dati consumi'!I123</f>
        <v>0</v>
      </c>
      <c r="E127" s="9">
        <f>ROUND(D127*'Dati bolletta'!$C$41,0)</f>
        <v>0</v>
      </c>
      <c r="F127" s="27">
        <f t="shared" si="5"/>
        <v>0</v>
      </c>
      <c r="G127" s="10">
        <f t="shared" si="3"/>
        <v>0</v>
      </c>
      <c r="H127" s="10">
        <f>IF(A127&lt;='Dati bolletta'!$C$33,Calcoli!$E$5/'Dati bolletta'!$C$33,0)</f>
        <v>0</v>
      </c>
      <c r="I127" s="10">
        <f t="shared" si="4"/>
        <v>0</v>
      </c>
    </row>
    <row r="128" spans="1:9" ht="15" x14ac:dyDescent="0.2">
      <c r="A128" s="9">
        <v>118</v>
      </c>
      <c r="B128" s="9">
        <f>+'Dati consumi'!G124</f>
        <v>1</v>
      </c>
      <c r="C128" s="9">
        <f>+'Dati consumi'!H124</f>
        <v>0</v>
      </c>
      <c r="D128" s="24">
        <f>+'Dati consumi'!I124</f>
        <v>0</v>
      </c>
      <c r="E128" s="9">
        <f>ROUND(D128*'Dati bolletta'!$C$41,0)</f>
        <v>0</v>
      </c>
      <c r="F128" s="27">
        <f t="shared" si="5"/>
        <v>0</v>
      </c>
      <c r="G128" s="10">
        <f t="shared" si="3"/>
        <v>0</v>
      </c>
      <c r="H128" s="10">
        <f>IF(A128&lt;='Dati bolletta'!$C$33,Calcoli!$E$5/'Dati bolletta'!$C$33,0)</f>
        <v>0</v>
      </c>
      <c r="I128" s="10">
        <f t="shared" si="4"/>
        <v>0</v>
      </c>
    </row>
    <row r="129" spans="1:9" ht="15" x14ac:dyDescent="0.2">
      <c r="A129" s="9">
        <v>119</v>
      </c>
      <c r="B129" s="9">
        <f>+'Dati consumi'!G125</f>
        <v>1</v>
      </c>
      <c r="C129" s="9">
        <f>+'Dati consumi'!H125</f>
        <v>0</v>
      </c>
      <c r="D129" s="24">
        <f>+'Dati consumi'!I125</f>
        <v>0</v>
      </c>
      <c r="E129" s="9">
        <f>ROUND(D129*'Dati bolletta'!$C$41,0)</f>
        <v>0</v>
      </c>
      <c r="F129" s="27">
        <f t="shared" si="5"/>
        <v>0</v>
      </c>
      <c r="G129" s="10">
        <f t="shared" si="3"/>
        <v>0</v>
      </c>
      <c r="H129" s="10">
        <f>IF(A129&lt;='Dati bolletta'!$C$33,Calcoli!$E$5/'Dati bolletta'!$C$33,0)</f>
        <v>0</v>
      </c>
      <c r="I129" s="10">
        <f t="shared" si="4"/>
        <v>0</v>
      </c>
    </row>
    <row r="130" spans="1:9" ht="15" x14ac:dyDescent="0.2">
      <c r="A130" s="9">
        <v>120</v>
      </c>
      <c r="B130" s="9">
        <f>+'Dati consumi'!G126</f>
        <v>1</v>
      </c>
      <c r="C130" s="9">
        <f>+'Dati consumi'!H126</f>
        <v>0</v>
      </c>
      <c r="D130" s="24">
        <f>+'Dati consumi'!I126</f>
        <v>0</v>
      </c>
      <c r="E130" s="9">
        <f>ROUND(D130*'Dati bolletta'!$C$41,0)</f>
        <v>0</v>
      </c>
      <c r="F130" s="27">
        <f t="shared" si="5"/>
        <v>0</v>
      </c>
      <c r="G130" s="10">
        <f t="shared" si="3"/>
        <v>0</v>
      </c>
      <c r="H130" s="10">
        <f>IF(A130&lt;='Dati bolletta'!$C$33,Calcoli!$E$5/'Dati bolletta'!$C$33,0)</f>
        <v>0</v>
      </c>
      <c r="I130" s="10">
        <f t="shared" si="4"/>
        <v>0</v>
      </c>
    </row>
    <row r="131" spans="1:9" ht="15" x14ac:dyDescent="0.2">
      <c r="A131" s="9">
        <v>121</v>
      </c>
      <c r="B131" s="9">
        <f>+'Dati consumi'!G127</f>
        <v>1</v>
      </c>
      <c r="C131" s="9">
        <f>+'Dati consumi'!H127</f>
        <v>0</v>
      </c>
      <c r="D131" s="24">
        <f>+'Dati consumi'!I127</f>
        <v>0</v>
      </c>
      <c r="E131" s="9">
        <f>ROUND(D131*'Dati bolletta'!$C$41,0)</f>
        <v>0</v>
      </c>
      <c r="F131" s="27">
        <f t="shared" si="5"/>
        <v>0</v>
      </c>
      <c r="G131" s="10">
        <f t="shared" si="3"/>
        <v>0</v>
      </c>
      <c r="H131" s="10">
        <f>IF(A131&lt;='Dati bolletta'!$C$33,Calcoli!$E$5/'Dati bolletta'!$C$33,0)</f>
        <v>0</v>
      </c>
      <c r="I131" s="10">
        <f t="shared" si="4"/>
        <v>0</v>
      </c>
    </row>
    <row r="132" spans="1:9" ht="15" x14ac:dyDescent="0.2">
      <c r="A132" s="9">
        <v>122</v>
      </c>
      <c r="B132" s="9">
        <f>+'Dati consumi'!G128</f>
        <v>1</v>
      </c>
      <c r="C132" s="9">
        <f>+'Dati consumi'!H128</f>
        <v>0</v>
      </c>
      <c r="D132" s="24">
        <f>+'Dati consumi'!I128</f>
        <v>0</v>
      </c>
      <c r="E132" s="9">
        <f>ROUND(D132*'Dati bolletta'!$C$41,0)</f>
        <v>0</v>
      </c>
      <c r="F132" s="27">
        <f t="shared" si="5"/>
        <v>0</v>
      </c>
      <c r="G132" s="10">
        <f t="shared" si="3"/>
        <v>0</v>
      </c>
      <c r="H132" s="10">
        <f>IF(A132&lt;='Dati bolletta'!$C$33,Calcoli!$E$5/'Dati bolletta'!$C$33,0)</f>
        <v>0</v>
      </c>
      <c r="I132" s="10">
        <f t="shared" si="4"/>
        <v>0</v>
      </c>
    </row>
    <row r="133" spans="1:9" ht="15" x14ac:dyDescent="0.2">
      <c r="A133" s="9">
        <v>123</v>
      </c>
      <c r="B133" s="9">
        <f>+'Dati consumi'!G129</f>
        <v>1</v>
      </c>
      <c r="C133" s="9">
        <f>+'Dati consumi'!H129</f>
        <v>0</v>
      </c>
      <c r="D133" s="24">
        <f>+'Dati consumi'!I129</f>
        <v>0</v>
      </c>
      <c r="E133" s="9">
        <f>ROUND(D133*'Dati bolletta'!$C$41,0)</f>
        <v>0</v>
      </c>
      <c r="F133" s="27">
        <f t="shared" si="5"/>
        <v>0</v>
      </c>
      <c r="G133" s="10">
        <f t="shared" si="3"/>
        <v>0</v>
      </c>
      <c r="H133" s="10">
        <f>IF(A133&lt;='Dati bolletta'!$C$33,Calcoli!$E$5/'Dati bolletta'!$C$33,0)</f>
        <v>0</v>
      </c>
      <c r="I133" s="10">
        <f t="shared" si="4"/>
        <v>0</v>
      </c>
    </row>
    <row r="134" spans="1:9" ht="15" x14ac:dyDescent="0.2">
      <c r="A134" s="9">
        <v>124</v>
      </c>
      <c r="B134" s="9">
        <f>+'Dati consumi'!G130</f>
        <v>1</v>
      </c>
      <c r="C134" s="9">
        <f>+'Dati consumi'!H130</f>
        <v>0</v>
      </c>
      <c r="D134" s="24">
        <f>+'Dati consumi'!I130</f>
        <v>0</v>
      </c>
      <c r="E134" s="9">
        <f>ROUND(D134*'Dati bolletta'!$C$41,0)</f>
        <v>0</v>
      </c>
      <c r="F134" s="27">
        <f t="shared" si="5"/>
        <v>0</v>
      </c>
      <c r="G134" s="10">
        <f t="shared" si="3"/>
        <v>0</v>
      </c>
      <c r="H134" s="10">
        <f>IF(A134&lt;='Dati bolletta'!$C$33,Calcoli!$E$5/'Dati bolletta'!$C$33,0)</f>
        <v>0</v>
      </c>
      <c r="I134" s="10">
        <f t="shared" si="4"/>
        <v>0</v>
      </c>
    </row>
    <row r="135" spans="1:9" ht="15" x14ac:dyDescent="0.2">
      <c r="A135" s="9">
        <v>125</v>
      </c>
      <c r="B135" s="9">
        <f>+'Dati consumi'!G131</f>
        <v>1</v>
      </c>
      <c r="C135" s="9">
        <f>+'Dati consumi'!H131</f>
        <v>0</v>
      </c>
      <c r="D135" s="24">
        <f>+'Dati consumi'!I131</f>
        <v>0</v>
      </c>
      <c r="E135" s="9">
        <f>ROUND(D135*'Dati bolletta'!$C$41,0)</f>
        <v>0</v>
      </c>
      <c r="F135" s="27">
        <f t="shared" si="5"/>
        <v>0</v>
      </c>
      <c r="G135" s="10">
        <f t="shared" si="3"/>
        <v>0</v>
      </c>
      <c r="H135" s="10">
        <f>IF(A135&lt;='Dati bolletta'!$C$33,Calcoli!$E$5/'Dati bolletta'!$C$33,0)</f>
        <v>0</v>
      </c>
      <c r="I135" s="10">
        <f t="shared" si="4"/>
        <v>0</v>
      </c>
    </row>
    <row r="136" spans="1:9" ht="15" x14ac:dyDescent="0.2">
      <c r="A136" s="9">
        <v>126</v>
      </c>
      <c r="B136" s="9">
        <f>+'Dati consumi'!G132</f>
        <v>1</v>
      </c>
      <c r="C136" s="9">
        <f>+'Dati consumi'!H132</f>
        <v>0</v>
      </c>
      <c r="D136" s="24">
        <f>+'Dati consumi'!I132</f>
        <v>0</v>
      </c>
      <c r="E136" s="9">
        <f>ROUND(D136*'Dati bolletta'!$C$41,0)</f>
        <v>0</v>
      </c>
      <c r="F136" s="27">
        <f t="shared" si="5"/>
        <v>0</v>
      </c>
      <c r="G136" s="10">
        <f t="shared" si="3"/>
        <v>0</v>
      </c>
      <c r="H136" s="10">
        <f>IF(A136&lt;='Dati bolletta'!$C$33,Calcoli!$E$5/'Dati bolletta'!$C$33,0)</f>
        <v>0</v>
      </c>
      <c r="I136" s="10">
        <f t="shared" si="4"/>
        <v>0</v>
      </c>
    </row>
    <row r="137" spans="1:9" ht="15" x14ac:dyDescent="0.2">
      <c r="A137" s="9">
        <v>127</v>
      </c>
      <c r="B137" s="9">
        <f>+'Dati consumi'!G133</f>
        <v>1</v>
      </c>
      <c r="C137" s="9">
        <f>+'Dati consumi'!H133</f>
        <v>0</v>
      </c>
      <c r="D137" s="24">
        <f>+'Dati consumi'!I133</f>
        <v>0</v>
      </c>
      <c r="E137" s="9">
        <f>ROUND(D137*'Dati bolletta'!$C$41,0)</f>
        <v>0</v>
      </c>
      <c r="F137" s="27">
        <f t="shared" si="5"/>
        <v>0</v>
      </c>
      <c r="G137" s="10">
        <f t="shared" si="3"/>
        <v>0</v>
      </c>
      <c r="H137" s="10">
        <f>IF(A137&lt;='Dati bolletta'!$C$33,Calcoli!$E$5/'Dati bolletta'!$C$33,0)</f>
        <v>0</v>
      </c>
      <c r="I137" s="10">
        <f t="shared" si="4"/>
        <v>0</v>
      </c>
    </row>
    <row r="138" spans="1:9" ht="15" x14ac:dyDescent="0.2">
      <c r="A138" s="9">
        <v>128</v>
      </c>
      <c r="B138" s="9">
        <f>+'Dati consumi'!G134</f>
        <v>1</v>
      </c>
      <c r="C138" s="9">
        <f>+'Dati consumi'!H134</f>
        <v>0</v>
      </c>
      <c r="D138" s="24">
        <f>+'Dati consumi'!I134</f>
        <v>0</v>
      </c>
      <c r="E138" s="9">
        <f>ROUND(D138*'Dati bolletta'!$C$41,0)</f>
        <v>0</v>
      </c>
      <c r="F138" s="27">
        <f t="shared" si="5"/>
        <v>0</v>
      </c>
      <c r="G138" s="10">
        <f t="shared" si="3"/>
        <v>0</v>
      </c>
      <c r="H138" s="10">
        <f>IF(A138&lt;='Dati bolletta'!$C$33,Calcoli!$E$5/'Dati bolletta'!$C$33,0)</f>
        <v>0</v>
      </c>
      <c r="I138" s="10">
        <f t="shared" si="4"/>
        <v>0</v>
      </c>
    </row>
    <row r="139" spans="1:9" ht="15" x14ac:dyDescent="0.2">
      <c r="A139" s="9">
        <v>129</v>
      </c>
      <c r="B139" s="9">
        <f>+'Dati consumi'!G135</f>
        <v>1</v>
      </c>
      <c r="C139" s="9">
        <f>+'Dati consumi'!H135</f>
        <v>0</v>
      </c>
      <c r="D139" s="24">
        <f>+'Dati consumi'!I135</f>
        <v>0</v>
      </c>
      <c r="E139" s="9">
        <f>ROUND(D139*'Dati bolletta'!$C$41,0)</f>
        <v>0</v>
      </c>
      <c r="F139" s="27">
        <f t="shared" si="5"/>
        <v>0</v>
      </c>
      <c r="G139" s="10">
        <f t="shared" ref="G139:G202" si="6">$E$4*F139</f>
        <v>0</v>
      </c>
      <c r="H139" s="10">
        <f>IF(A139&lt;='Dati bolletta'!$C$33,Calcoli!$E$5/'Dati bolletta'!$C$33,0)</f>
        <v>0</v>
      </c>
      <c r="I139" s="10">
        <f t="shared" ref="I139:I202" si="7">G139+H139</f>
        <v>0</v>
      </c>
    </row>
    <row r="140" spans="1:9" ht="15" x14ac:dyDescent="0.2">
      <c r="A140" s="9">
        <v>130</v>
      </c>
      <c r="B140" s="9">
        <f>+'Dati consumi'!G136</f>
        <v>1</v>
      </c>
      <c r="C140" s="9">
        <f>+'Dati consumi'!H136</f>
        <v>0</v>
      </c>
      <c r="D140" s="24">
        <f>+'Dati consumi'!I136</f>
        <v>0</v>
      </c>
      <c r="E140" s="9">
        <f>ROUND(D140*'Dati bolletta'!$C$41,0)</f>
        <v>0</v>
      </c>
      <c r="F140" s="27">
        <f t="shared" ref="F140:F203" si="8">IF(E140,E140/$E$250,0)</f>
        <v>0</v>
      </c>
      <c r="G140" s="10">
        <f t="shared" si="6"/>
        <v>0</v>
      </c>
      <c r="H140" s="10">
        <f>IF(A140&lt;='Dati bolletta'!$C$33,Calcoli!$E$5/'Dati bolletta'!$C$33,0)</f>
        <v>0</v>
      </c>
      <c r="I140" s="10">
        <f t="shared" si="7"/>
        <v>0</v>
      </c>
    </row>
    <row r="141" spans="1:9" ht="15" x14ac:dyDescent="0.2">
      <c r="A141" s="9">
        <v>131</v>
      </c>
      <c r="B141" s="9">
        <f>+'Dati consumi'!G137</f>
        <v>1</v>
      </c>
      <c r="C141" s="9">
        <f>+'Dati consumi'!H137</f>
        <v>0</v>
      </c>
      <c r="D141" s="24">
        <f>+'Dati consumi'!I137</f>
        <v>0</v>
      </c>
      <c r="E141" s="9">
        <f>ROUND(D141*'Dati bolletta'!$C$41,0)</f>
        <v>0</v>
      </c>
      <c r="F141" s="27">
        <f t="shared" si="8"/>
        <v>0</v>
      </c>
      <c r="G141" s="10">
        <f t="shared" si="6"/>
        <v>0</v>
      </c>
      <c r="H141" s="10">
        <f>IF(A141&lt;='Dati bolletta'!$C$33,Calcoli!$E$5/'Dati bolletta'!$C$33,0)</f>
        <v>0</v>
      </c>
      <c r="I141" s="10">
        <f t="shared" si="7"/>
        <v>0</v>
      </c>
    </row>
    <row r="142" spans="1:9" ht="15" x14ac:dyDescent="0.2">
      <c r="A142" s="9">
        <v>132</v>
      </c>
      <c r="B142" s="9">
        <f>+'Dati consumi'!G138</f>
        <v>1</v>
      </c>
      <c r="C142" s="9">
        <f>+'Dati consumi'!H138</f>
        <v>0</v>
      </c>
      <c r="D142" s="24">
        <f>+'Dati consumi'!I138</f>
        <v>0</v>
      </c>
      <c r="E142" s="9">
        <f>ROUND(D142*'Dati bolletta'!$C$41,0)</f>
        <v>0</v>
      </c>
      <c r="F142" s="27">
        <f t="shared" si="8"/>
        <v>0</v>
      </c>
      <c r="G142" s="10">
        <f t="shared" si="6"/>
        <v>0</v>
      </c>
      <c r="H142" s="10">
        <f>IF(A142&lt;='Dati bolletta'!$C$33,Calcoli!$E$5/'Dati bolletta'!$C$33,0)</f>
        <v>0</v>
      </c>
      <c r="I142" s="10">
        <f t="shared" si="7"/>
        <v>0</v>
      </c>
    </row>
    <row r="143" spans="1:9" ht="15" x14ac:dyDescent="0.2">
      <c r="A143" s="9">
        <v>133</v>
      </c>
      <c r="B143" s="9">
        <f>+'Dati consumi'!G139</f>
        <v>1</v>
      </c>
      <c r="C143" s="9">
        <f>+'Dati consumi'!H139</f>
        <v>0</v>
      </c>
      <c r="D143" s="24">
        <f>+'Dati consumi'!I139</f>
        <v>0</v>
      </c>
      <c r="E143" s="9">
        <f>ROUND(D143*'Dati bolletta'!$C$41,0)</f>
        <v>0</v>
      </c>
      <c r="F143" s="27">
        <f t="shared" si="8"/>
        <v>0</v>
      </c>
      <c r="G143" s="10">
        <f t="shared" si="6"/>
        <v>0</v>
      </c>
      <c r="H143" s="10">
        <f>IF(A143&lt;='Dati bolletta'!$C$33,Calcoli!$E$5/'Dati bolletta'!$C$33,0)</f>
        <v>0</v>
      </c>
      <c r="I143" s="10">
        <f t="shared" si="7"/>
        <v>0</v>
      </c>
    </row>
    <row r="144" spans="1:9" ht="15" x14ac:dyDescent="0.2">
      <c r="A144" s="9">
        <v>134</v>
      </c>
      <c r="B144" s="9">
        <f>+'Dati consumi'!G140</f>
        <v>1</v>
      </c>
      <c r="C144" s="9">
        <f>+'Dati consumi'!H140</f>
        <v>0</v>
      </c>
      <c r="D144" s="24">
        <f>+'Dati consumi'!I140</f>
        <v>0</v>
      </c>
      <c r="E144" s="9">
        <f>ROUND(D144*'Dati bolletta'!$C$41,0)</f>
        <v>0</v>
      </c>
      <c r="F144" s="27">
        <f t="shared" si="8"/>
        <v>0</v>
      </c>
      <c r="G144" s="10">
        <f t="shared" si="6"/>
        <v>0</v>
      </c>
      <c r="H144" s="10">
        <f>IF(A144&lt;='Dati bolletta'!$C$33,Calcoli!$E$5/'Dati bolletta'!$C$33,0)</f>
        <v>0</v>
      </c>
      <c r="I144" s="10">
        <f t="shared" si="7"/>
        <v>0</v>
      </c>
    </row>
    <row r="145" spans="1:9" ht="15" x14ac:dyDescent="0.2">
      <c r="A145" s="9">
        <v>135</v>
      </c>
      <c r="B145" s="9">
        <f>+'Dati consumi'!G141</f>
        <v>1</v>
      </c>
      <c r="C145" s="9">
        <f>+'Dati consumi'!H141</f>
        <v>0</v>
      </c>
      <c r="D145" s="24">
        <f>+'Dati consumi'!I141</f>
        <v>0</v>
      </c>
      <c r="E145" s="9">
        <f>ROUND(D145*'Dati bolletta'!$C$41,0)</f>
        <v>0</v>
      </c>
      <c r="F145" s="27">
        <f t="shared" si="8"/>
        <v>0</v>
      </c>
      <c r="G145" s="10">
        <f t="shared" si="6"/>
        <v>0</v>
      </c>
      <c r="H145" s="10">
        <f>IF(A145&lt;='Dati bolletta'!$C$33,Calcoli!$E$5/'Dati bolletta'!$C$33,0)</f>
        <v>0</v>
      </c>
      <c r="I145" s="10">
        <f t="shared" si="7"/>
        <v>0</v>
      </c>
    </row>
    <row r="146" spans="1:9" ht="15" x14ac:dyDescent="0.2">
      <c r="A146" s="9">
        <v>136</v>
      </c>
      <c r="B146" s="9">
        <f>+'Dati consumi'!G142</f>
        <v>1</v>
      </c>
      <c r="C146" s="9">
        <f>+'Dati consumi'!H142</f>
        <v>0</v>
      </c>
      <c r="D146" s="24">
        <f>+'Dati consumi'!I142</f>
        <v>0</v>
      </c>
      <c r="E146" s="9">
        <f>ROUND(D146*'Dati bolletta'!$C$41,0)</f>
        <v>0</v>
      </c>
      <c r="F146" s="27">
        <f t="shared" si="8"/>
        <v>0</v>
      </c>
      <c r="G146" s="10">
        <f t="shared" si="6"/>
        <v>0</v>
      </c>
      <c r="H146" s="10">
        <f>IF(A146&lt;='Dati bolletta'!$C$33,Calcoli!$E$5/'Dati bolletta'!$C$33,0)</f>
        <v>0</v>
      </c>
      <c r="I146" s="10">
        <f t="shared" si="7"/>
        <v>0</v>
      </c>
    </row>
    <row r="147" spans="1:9" ht="15" x14ac:dyDescent="0.2">
      <c r="A147" s="9">
        <v>137</v>
      </c>
      <c r="B147" s="9">
        <f>+'Dati consumi'!G143</f>
        <v>1</v>
      </c>
      <c r="C147" s="9">
        <f>+'Dati consumi'!H143</f>
        <v>0</v>
      </c>
      <c r="D147" s="24">
        <f>+'Dati consumi'!I143</f>
        <v>0</v>
      </c>
      <c r="E147" s="9">
        <f>ROUND(D147*'Dati bolletta'!$C$41,0)</f>
        <v>0</v>
      </c>
      <c r="F147" s="27">
        <f t="shared" si="8"/>
        <v>0</v>
      </c>
      <c r="G147" s="10">
        <f t="shared" si="6"/>
        <v>0</v>
      </c>
      <c r="H147" s="10">
        <f>IF(A147&lt;='Dati bolletta'!$C$33,Calcoli!$E$5/'Dati bolletta'!$C$33,0)</f>
        <v>0</v>
      </c>
      <c r="I147" s="10">
        <f t="shared" si="7"/>
        <v>0</v>
      </c>
    </row>
    <row r="148" spans="1:9" ht="15" x14ac:dyDescent="0.2">
      <c r="A148" s="9">
        <v>138</v>
      </c>
      <c r="B148" s="9">
        <f>+'Dati consumi'!G144</f>
        <v>1</v>
      </c>
      <c r="C148" s="9">
        <f>+'Dati consumi'!H144</f>
        <v>0</v>
      </c>
      <c r="D148" s="24">
        <f>+'Dati consumi'!I144</f>
        <v>0</v>
      </c>
      <c r="E148" s="9">
        <f>ROUND(D148*'Dati bolletta'!$C$41,0)</f>
        <v>0</v>
      </c>
      <c r="F148" s="27">
        <f t="shared" si="8"/>
        <v>0</v>
      </c>
      <c r="G148" s="10">
        <f t="shared" si="6"/>
        <v>0</v>
      </c>
      <c r="H148" s="10">
        <f>IF(A148&lt;='Dati bolletta'!$C$33,Calcoli!$E$5/'Dati bolletta'!$C$33,0)</f>
        <v>0</v>
      </c>
      <c r="I148" s="10">
        <f t="shared" si="7"/>
        <v>0</v>
      </c>
    </row>
    <row r="149" spans="1:9" ht="15" x14ac:dyDescent="0.2">
      <c r="A149" s="9">
        <v>139</v>
      </c>
      <c r="B149" s="9">
        <f>+'Dati consumi'!G145</f>
        <v>1</v>
      </c>
      <c r="C149" s="9">
        <f>+'Dati consumi'!H145</f>
        <v>0</v>
      </c>
      <c r="D149" s="24">
        <f>+'Dati consumi'!I145</f>
        <v>0</v>
      </c>
      <c r="E149" s="9">
        <f>ROUND(D149*'Dati bolletta'!$C$41,0)</f>
        <v>0</v>
      </c>
      <c r="F149" s="27">
        <f t="shared" si="8"/>
        <v>0</v>
      </c>
      <c r="G149" s="10">
        <f t="shared" si="6"/>
        <v>0</v>
      </c>
      <c r="H149" s="10">
        <f>IF(A149&lt;='Dati bolletta'!$C$33,Calcoli!$E$5/'Dati bolletta'!$C$33,0)</f>
        <v>0</v>
      </c>
      <c r="I149" s="10">
        <f t="shared" si="7"/>
        <v>0</v>
      </c>
    </row>
    <row r="150" spans="1:9" ht="15" x14ac:dyDescent="0.2">
      <c r="A150" s="9">
        <v>140</v>
      </c>
      <c r="B150" s="9">
        <f>+'Dati consumi'!G146</f>
        <v>1</v>
      </c>
      <c r="C150" s="9">
        <f>+'Dati consumi'!H146</f>
        <v>0</v>
      </c>
      <c r="D150" s="24">
        <f>+'Dati consumi'!I146</f>
        <v>0</v>
      </c>
      <c r="E150" s="9">
        <f>ROUND(D150*'Dati bolletta'!$C$41,0)</f>
        <v>0</v>
      </c>
      <c r="F150" s="27">
        <f t="shared" si="8"/>
        <v>0</v>
      </c>
      <c r="G150" s="10">
        <f t="shared" si="6"/>
        <v>0</v>
      </c>
      <c r="H150" s="10">
        <f>IF(A150&lt;='Dati bolletta'!$C$33,Calcoli!$E$5/'Dati bolletta'!$C$33,0)</f>
        <v>0</v>
      </c>
      <c r="I150" s="10">
        <f t="shared" si="7"/>
        <v>0</v>
      </c>
    </row>
    <row r="151" spans="1:9" ht="15" x14ac:dyDescent="0.2">
      <c r="A151" s="9">
        <v>141</v>
      </c>
      <c r="B151" s="9">
        <f>+'Dati consumi'!G147</f>
        <v>1</v>
      </c>
      <c r="C151" s="9">
        <f>+'Dati consumi'!H147</f>
        <v>0</v>
      </c>
      <c r="D151" s="24">
        <f>+'Dati consumi'!I147</f>
        <v>0</v>
      </c>
      <c r="E151" s="9">
        <f>ROUND(D151*'Dati bolletta'!$C$41,0)</f>
        <v>0</v>
      </c>
      <c r="F151" s="27">
        <f t="shared" si="8"/>
        <v>0</v>
      </c>
      <c r="G151" s="10">
        <f t="shared" si="6"/>
        <v>0</v>
      </c>
      <c r="H151" s="10">
        <f>IF(A151&lt;='Dati bolletta'!$C$33,Calcoli!$E$5/'Dati bolletta'!$C$33,0)</f>
        <v>0</v>
      </c>
      <c r="I151" s="10">
        <f t="shared" si="7"/>
        <v>0</v>
      </c>
    </row>
    <row r="152" spans="1:9" ht="15" x14ac:dyDescent="0.2">
      <c r="A152" s="9">
        <v>142</v>
      </c>
      <c r="B152" s="9">
        <f>+'Dati consumi'!G148</f>
        <v>1</v>
      </c>
      <c r="C152" s="9">
        <f>+'Dati consumi'!H148</f>
        <v>0</v>
      </c>
      <c r="D152" s="24">
        <f>+'Dati consumi'!I148</f>
        <v>0</v>
      </c>
      <c r="E152" s="9">
        <f>ROUND(D152*'Dati bolletta'!$C$41,0)</f>
        <v>0</v>
      </c>
      <c r="F152" s="27">
        <f t="shared" si="8"/>
        <v>0</v>
      </c>
      <c r="G152" s="10">
        <f t="shared" si="6"/>
        <v>0</v>
      </c>
      <c r="H152" s="10">
        <f>IF(A152&lt;='Dati bolletta'!$C$33,Calcoli!$E$5/'Dati bolletta'!$C$33,0)</f>
        <v>0</v>
      </c>
      <c r="I152" s="10">
        <f t="shared" si="7"/>
        <v>0</v>
      </c>
    </row>
    <row r="153" spans="1:9" ht="15" x14ac:dyDescent="0.2">
      <c r="A153" s="9">
        <v>143</v>
      </c>
      <c r="B153" s="9">
        <f>+'Dati consumi'!G149</f>
        <v>1</v>
      </c>
      <c r="C153" s="9">
        <f>+'Dati consumi'!H149</f>
        <v>0</v>
      </c>
      <c r="D153" s="24">
        <f>+'Dati consumi'!I149</f>
        <v>0</v>
      </c>
      <c r="E153" s="9">
        <f>ROUND(D153*'Dati bolletta'!$C$41,0)</f>
        <v>0</v>
      </c>
      <c r="F153" s="27">
        <f t="shared" si="8"/>
        <v>0</v>
      </c>
      <c r="G153" s="10">
        <f t="shared" si="6"/>
        <v>0</v>
      </c>
      <c r="H153" s="10">
        <f>IF(A153&lt;='Dati bolletta'!$C$33,Calcoli!$E$5/'Dati bolletta'!$C$33,0)</f>
        <v>0</v>
      </c>
      <c r="I153" s="10">
        <f t="shared" si="7"/>
        <v>0</v>
      </c>
    </row>
    <row r="154" spans="1:9" ht="15" x14ac:dyDescent="0.2">
      <c r="A154" s="9">
        <v>144</v>
      </c>
      <c r="B154" s="9">
        <f>+'Dati consumi'!G150</f>
        <v>1</v>
      </c>
      <c r="C154" s="9">
        <f>+'Dati consumi'!H150</f>
        <v>0</v>
      </c>
      <c r="D154" s="24">
        <f>+'Dati consumi'!I150</f>
        <v>0</v>
      </c>
      <c r="E154" s="9">
        <f>ROUND(D154*'Dati bolletta'!$C$41,0)</f>
        <v>0</v>
      </c>
      <c r="F154" s="27">
        <f t="shared" si="8"/>
        <v>0</v>
      </c>
      <c r="G154" s="10">
        <f t="shared" si="6"/>
        <v>0</v>
      </c>
      <c r="H154" s="10">
        <f>IF(A154&lt;='Dati bolletta'!$C$33,Calcoli!$E$5/'Dati bolletta'!$C$33,0)</f>
        <v>0</v>
      </c>
      <c r="I154" s="10">
        <f t="shared" si="7"/>
        <v>0</v>
      </c>
    </row>
    <row r="155" spans="1:9" ht="15" x14ac:dyDescent="0.2">
      <c r="A155" s="9">
        <v>145</v>
      </c>
      <c r="B155" s="9">
        <f>+'Dati consumi'!G151</f>
        <v>1</v>
      </c>
      <c r="C155" s="9">
        <f>+'Dati consumi'!H151</f>
        <v>0</v>
      </c>
      <c r="D155" s="24">
        <f>+'Dati consumi'!I151</f>
        <v>0</v>
      </c>
      <c r="E155" s="9">
        <f>ROUND(D155*'Dati bolletta'!$C$41,0)</f>
        <v>0</v>
      </c>
      <c r="F155" s="27">
        <f t="shared" si="8"/>
        <v>0</v>
      </c>
      <c r="G155" s="10">
        <f t="shared" si="6"/>
        <v>0</v>
      </c>
      <c r="H155" s="10">
        <f>IF(A155&lt;='Dati bolletta'!$C$33,Calcoli!$E$5/'Dati bolletta'!$C$33,0)</f>
        <v>0</v>
      </c>
      <c r="I155" s="10">
        <f t="shared" si="7"/>
        <v>0</v>
      </c>
    </row>
    <row r="156" spans="1:9" ht="15" x14ac:dyDescent="0.2">
      <c r="A156" s="9">
        <v>146</v>
      </c>
      <c r="B156" s="9">
        <f>+'Dati consumi'!G152</f>
        <v>1</v>
      </c>
      <c r="C156" s="9">
        <f>+'Dati consumi'!H152</f>
        <v>0</v>
      </c>
      <c r="D156" s="24">
        <f>+'Dati consumi'!I152</f>
        <v>0</v>
      </c>
      <c r="E156" s="9">
        <f>ROUND(D156*'Dati bolletta'!$C$41,0)</f>
        <v>0</v>
      </c>
      <c r="F156" s="27">
        <f t="shared" si="8"/>
        <v>0</v>
      </c>
      <c r="G156" s="10">
        <f t="shared" si="6"/>
        <v>0</v>
      </c>
      <c r="H156" s="10">
        <f>IF(A156&lt;='Dati bolletta'!$C$33,Calcoli!$E$5/'Dati bolletta'!$C$33,0)</f>
        <v>0</v>
      </c>
      <c r="I156" s="10">
        <f t="shared" si="7"/>
        <v>0</v>
      </c>
    </row>
    <row r="157" spans="1:9" ht="15" x14ac:dyDescent="0.2">
      <c r="A157" s="9">
        <v>147</v>
      </c>
      <c r="B157" s="9">
        <f>+'Dati consumi'!G153</f>
        <v>1</v>
      </c>
      <c r="C157" s="9">
        <f>+'Dati consumi'!H153</f>
        <v>0</v>
      </c>
      <c r="D157" s="24">
        <f>+'Dati consumi'!I153</f>
        <v>0</v>
      </c>
      <c r="E157" s="9">
        <f>ROUND(D157*'Dati bolletta'!$C$41,0)</f>
        <v>0</v>
      </c>
      <c r="F157" s="27">
        <f t="shared" si="8"/>
        <v>0</v>
      </c>
      <c r="G157" s="10">
        <f t="shared" si="6"/>
        <v>0</v>
      </c>
      <c r="H157" s="10">
        <f>IF(A157&lt;='Dati bolletta'!$C$33,Calcoli!$E$5/'Dati bolletta'!$C$33,0)</f>
        <v>0</v>
      </c>
      <c r="I157" s="10">
        <f t="shared" si="7"/>
        <v>0</v>
      </c>
    </row>
    <row r="158" spans="1:9" ht="15" x14ac:dyDescent="0.2">
      <c r="A158" s="9">
        <v>148</v>
      </c>
      <c r="B158" s="9">
        <f>+'Dati consumi'!G154</f>
        <v>1</v>
      </c>
      <c r="C158" s="9">
        <f>+'Dati consumi'!H154</f>
        <v>0</v>
      </c>
      <c r="D158" s="24">
        <f>+'Dati consumi'!I154</f>
        <v>0</v>
      </c>
      <c r="E158" s="9">
        <f>ROUND(D158*'Dati bolletta'!$C$41,0)</f>
        <v>0</v>
      </c>
      <c r="F158" s="27">
        <f t="shared" si="8"/>
        <v>0</v>
      </c>
      <c r="G158" s="10">
        <f t="shared" si="6"/>
        <v>0</v>
      </c>
      <c r="H158" s="10">
        <f>IF(A158&lt;='Dati bolletta'!$C$33,Calcoli!$E$5/'Dati bolletta'!$C$33,0)</f>
        <v>0</v>
      </c>
      <c r="I158" s="10">
        <f t="shared" si="7"/>
        <v>0</v>
      </c>
    </row>
    <row r="159" spans="1:9" ht="15" x14ac:dyDescent="0.2">
      <c r="A159" s="9">
        <v>149</v>
      </c>
      <c r="B159" s="9">
        <f>+'Dati consumi'!G155</f>
        <v>1</v>
      </c>
      <c r="C159" s="9">
        <f>+'Dati consumi'!H155</f>
        <v>0</v>
      </c>
      <c r="D159" s="24">
        <f>+'Dati consumi'!I155</f>
        <v>0</v>
      </c>
      <c r="E159" s="9">
        <f>ROUND(D159*'Dati bolletta'!$C$41,0)</f>
        <v>0</v>
      </c>
      <c r="F159" s="27">
        <f t="shared" si="8"/>
        <v>0</v>
      </c>
      <c r="G159" s="10">
        <f t="shared" si="6"/>
        <v>0</v>
      </c>
      <c r="H159" s="10">
        <f>IF(A159&lt;='Dati bolletta'!$C$33,Calcoli!$E$5/'Dati bolletta'!$C$33,0)</f>
        <v>0</v>
      </c>
      <c r="I159" s="10">
        <f t="shared" si="7"/>
        <v>0</v>
      </c>
    </row>
    <row r="160" spans="1:9" ht="15" x14ac:dyDescent="0.2">
      <c r="A160" s="9">
        <v>150</v>
      </c>
      <c r="B160" s="9">
        <f>+'Dati consumi'!G156</f>
        <v>1</v>
      </c>
      <c r="C160" s="9">
        <f>+'Dati consumi'!H156</f>
        <v>0</v>
      </c>
      <c r="D160" s="24">
        <f>+'Dati consumi'!I156</f>
        <v>0</v>
      </c>
      <c r="E160" s="9">
        <f>ROUND(D160*'Dati bolletta'!$C$41,0)</f>
        <v>0</v>
      </c>
      <c r="F160" s="27">
        <f t="shared" si="8"/>
        <v>0</v>
      </c>
      <c r="G160" s="10">
        <f t="shared" si="6"/>
        <v>0</v>
      </c>
      <c r="H160" s="10">
        <f>IF(A160&lt;='Dati bolletta'!$C$33,Calcoli!$E$5/'Dati bolletta'!$C$33,0)</f>
        <v>0</v>
      </c>
      <c r="I160" s="10">
        <f t="shared" si="7"/>
        <v>0</v>
      </c>
    </row>
    <row r="161" spans="1:9" ht="15" x14ac:dyDescent="0.2">
      <c r="A161" s="9">
        <v>151</v>
      </c>
      <c r="B161" s="9">
        <f>+'Dati consumi'!G157</f>
        <v>1</v>
      </c>
      <c r="C161" s="9">
        <f>+'Dati consumi'!H157</f>
        <v>0</v>
      </c>
      <c r="D161" s="24">
        <f>+'Dati consumi'!I157</f>
        <v>0</v>
      </c>
      <c r="E161" s="9">
        <f>ROUND(D161*'Dati bolletta'!$C$41,0)</f>
        <v>0</v>
      </c>
      <c r="F161" s="27">
        <f t="shared" si="8"/>
        <v>0</v>
      </c>
      <c r="G161" s="10">
        <f t="shared" si="6"/>
        <v>0</v>
      </c>
      <c r="H161" s="10">
        <f>IF(A161&lt;='Dati bolletta'!$C$33,Calcoli!$E$5/'Dati bolletta'!$C$33,0)</f>
        <v>0</v>
      </c>
      <c r="I161" s="10">
        <f t="shared" si="7"/>
        <v>0</v>
      </c>
    </row>
    <row r="162" spans="1:9" ht="15" x14ac:dyDescent="0.2">
      <c r="A162" s="9">
        <v>152</v>
      </c>
      <c r="B162" s="9">
        <f>+'Dati consumi'!G158</f>
        <v>1</v>
      </c>
      <c r="C162" s="9">
        <f>+'Dati consumi'!H158</f>
        <v>0</v>
      </c>
      <c r="D162" s="24">
        <f>+'Dati consumi'!I158</f>
        <v>0</v>
      </c>
      <c r="E162" s="9">
        <f>ROUND(D162*'Dati bolletta'!$C$41,0)</f>
        <v>0</v>
      </c>
      <c r="F162" s="27">
        <f t="shared" si="8"/>
        <v>0</v>
      </c>
      <c r="G162" s="10">
        <f t="shared" si="6"/>
        <v>0</v>
      </c>
      <c r="H162" s="10">
        <f>IF(A162&lt;='Dati bolletta'!$C$33,Calcoli!$E$5/'Dati bolletta'!$C$33,0)</f>
        <v>0</v>
      </c>
      <c r="I162" s="10">
        <f t="shared" si="7"/>
        <v>0</v>
      </c>
    </row>
    <row r="163" spans="1:9" ht="15" x14ac:dyDescent="0.2">
      <c r="A163" s="9">
        <v>153</v>
      </c>
      <c r="B163" s="9">
        <f>+'Dati consumi'!G159</f>
        <v>1</v>
      </c>
      <c r="C163" s="9">
        <f>+'Dati consumi'!H159</f>
        <v>0</v>
      </c>
      <c r="D163" s="24">
        <f>+'Dati consumi'!I159</f>
        <v>0</v>
      </c>
      <c r="E163" s="9">
        <f>ROUND(D163*'Dati bolletta'!$C$41,0)</f>
        <v>0</v>
      </c>
      <c r="F163" s="27">
        <f t="shared" si="8"/>
        <v>0</v>
      </c>
      <c r="G163" s="10">
        <f t="shared" si="6"/>
        <v>0</v>
      </c>
      <c r="H163" s="10">
        <f>IF(A163&lt;='Dati bolletta'!$C$33,Calcoli!$E$5/'Dati bolletta'!$C$33,0)</f>
        <v>0</v>
      </c>
      <c r="I163" s="10">
        <f t="shared" si="7"/>
        <v>0</v>
      </c>
    </row>
    <row r="164" spans="1:9" ht="15" x14ac:dyDescent="0.2">
      <c r="A164" s="9">
        <v>154</v>
      </c>
      <c r="B164" s="9">
        <f>+'Dati consumi'!G160</f>
        <v>1</v>
      </c>
      <c r="C164" s="9">
        <f>+'Dati consumi'!H160</f>
        <v>0</v>
      </c>
      <c r="D164" s="24">
        <f>+'Dati consumi'!I160</f>
        <v>0</v>
      </c>
      <c r="E164" s="9">
        <f>ROUND(D164*'Dati bolletta'!$C$41,0)</f>
        <v>0</v>
      </c>
      <c r="F164" s="27">
        <f t="shared" si="8"/>
        <v>0</v>
      </c>
      <c r="G164" s="10">
        <f t="shared" si="6"/>
        <v>0</v>
      </c>
      <c r="H164" s="10">
        <f>IF(A164&lt;='Dati bolletta'!$C$33,Calcoli!$E$5/'Dati bolletta'!$C$33,0)</f>
        <v>0</v>
      </c>
      <c r="I164" s="10">
        <f t="shared" si="7"/>
        <v>0</v>
      </c>
    </row>
    <row r="165" spans="1:9" ht="15" x14ac:dyDescent="0.2">
      <c r="A165" s="9">
        <v>155</v>
      </c>
      <c r="B165" s="9">
        <f>+'Dati consumi'!G161</f>
        <v>1</v>
      </c>
      <c r="C165" s="9">
        <f>+'Dati consumi'!H161</f>
        <v>0</v>
      </c>
      <c r="D165" s="24">
        <f>+'Dati consumi'!I161</f>
        <v>0</v>
      </c>
      <c r="E165" s="9">
        <f>ROUND(D165*'Dati bolletta'!$C$41,0)</f>
        <v>0</v>
      </c>
      <c r="F165" s="27">
        <f t="shared" si="8"/>
        <v>0</v>
      </c>
      <c r="G165" s="10">
        <f t="shared" si="6"/>
        <v>0</v>
      </c>
      <c r="H165" s="10">
        <f>IF(A165&lt;='Dati bolletta'!$C$33,Calcoli!$E$5/'Dati bolletta'!$C$33,0)</f>
        <v>0</v>
      </c>
      <c r="I165" s="10">
        <f t="shared" si="7"/>
        <v>0</v>
      </c>
    </row>
    <row r="166" spans="1:9" ht="15" x14ac:dyDescent="0.2">
      <c r="A166" s="9">
        <v>156</v>
      </c>
      <c r="B166" s="9">
        <f>+'Dati consumi'!G162</f>
        <v>1</v>
      </c>
      <c r="C166" s="9">
        <f>+'Dati consumi'!H162</f>
        <v>0</v>
      </c>
      <c r="D166" s="24">
        <f>+'Dati consumi'!I162</f>
        <v>0</v>
      </c>
      <c r="E166" s="9">
        <f>ROUND(D166*'Dati bolletta'!$C$41,0)</f>
        <v>0</v>
      </c>
      <c r="F166" s="27">
        <f t="shared" si="8"/>
        <v>0</v>
      </c>
      <c r="G166" s="10">
        <f t="shared" si="6"/>
        <v>0</v>
      </c>
      <c r="H166" s="10">
        <f>IF(A166&lt;='Dati bolletta'!$C$33,Calcoli!$E$5/'Dati bolletta'!$C$33,0)</f>
        <v>0</v>
      </c>
      <c r="I166" s="10">
        <f t="shared" si="7"/>
        <v>0</v>
      </c>
    </row>
    <row r="167" spans="1:9" ht="15" x14ac:dyDescent="0.2">
      <c r="A167" s="9">
        <v>157</v>
      </c>
      <c r="B167" s="9">
        <f>+'Dati consumi'!G163</f>
        <v>1</v>
      </c>
      <c r="C167" s="9">
        <f>+'Dati consumi'!H163</f>
        <v>0</v>
      </c>
      <c r="D167" s="24">
        <f>+'Dati consumi'!I163</f>
        <v>0</v>
      </c>
      <c r="E167" s="9">
        <f>ROUND(D167*'Dati bolletta'!$C$41,0)</f>
        <v>0</v>
      </c>
      <c r="F167" s="27">
        <f t="shared" si="8"/>
        <v>0</v>
      </c>
      <c r="G167" s="10">
        <f t="shared" si="6"/>
        <v>0</v>
      </c>
      <c r="H167" s="10">
        <f>IF(A167&lt;='Dati bolletta'!$C$33,Calcoli!$E$5/'Dati bolletta'!$C$33,0)</f>
        <v>0</v>
      </c>
      <c r="I167" s="10">
        <f t="shared" si="7"/>
        <v>0</v>
      </c>
    </row>
    <row r="168" spans="1:9" ht="15" x14ac:dyDescent="0.2">
      <c r="A168" s="9">
        <v>158</v>
      </c>
      <c r="B168" s="9">
        <f>+'Dati consumi'!G164</f>
        <v>1</v>
      </c>
      <c r="C168" s="9">
        <f>+'Dati consumi'!H164</f>
        <v>0</v>
      </c>
      <c r="D168" s="24">
        <f>+'Dati consumi'!I164</f>
        <v>0</v>
      </c>
      <c r="E168" s="9">
        <f>ROUND(D168*'Dati bolletta'!$C$41,0)</f>
        <v>0</v>
      </c>
      <c r="F168" s="27">
        <f t="shared" si="8"/>
        <v>0</v>
      </c>
      <c r="G168" s="10">
        <f t="shared" si="6"/>
        <v>0</v>
      </c>
      <c r="H168" s="10">
        <f>IF(A168&lt;='Dati bolletta'!$C$33,Calcoli!$E$5/'Dati bolletta'!$C$33,0)</f>
        <v>0</v>
      </c>
      <c r="I168" s="10">
        <f t="shared" si="7"/>
        <v>0</v>
      </c>
    </row>
    <row r="169" spans="1:9" ht="15" x14ac:dyDescent="0.2">
      <c r="A169" s="9">
        <v>159</v>
      </c>
      <c r="B169" s="9">
        <f>+'Dati consumi'!G165</f>
        <v>1</v>
      </c>
      <c r="C169" s="9">
        <f>+'Dati consumi'!H165</f>
        <v>0</v>
      </c>
      <c r="D169" s="24">
        <f>+'Dati consumi'!I165</f>
        <v>0</v>
      </c>
      <c r="E169" s="9">
        <f>ROUND(D169*'Dati bolletta'!$C$41,0)</f>
        <v>0</v>
      </c>
      <c r="F169" s="27">
        <f t="shared" si="8"/>
        <v>0</v>
      </c>
      <c r="G169" s="10">
        <f t="shared" si="6"/>
        <v>0</v>
      </c>
      <c r="H169" s="10">
        <f>IF(A169&lt;='Dati bolletta'!$C$33,Calcoli!$E$5/'Dati bolletta'!$C$33,0)</f>
        <v>0</v>
      </c>
      <c r="I169" s="10">
        <f t="shared" si="7"/>
        <v>0</v>
      </c>
    </row>
    <row r="170" spans="1:9" ht="15" x14ac:dyDescent="0.2">
      <c r="A170" s="9">
        <v>160</v>
      </c>
      <c r="B170" s="9">
        <f>+'Dati consumi'!G166</f>
        <v>1</v>
      </c>
      <c r="C170" s="9">
        <f>+'Dati consumi'!H166</f>
        <v>0</v>
      </c>
      <c r="D170" s="24">
        <f>+'Dati consumi'!I166</f>
        <v>0</v>
      </c>
      <c r="E170" s="9">
        <f>ROUND(D170*'Dati bolletta'!$C$41,0)</f>
        <v>0</v>
      </c>
      <c r="F170" s="27">
        <f t="shared" si="8"/>
        <v>0</v>
      </c>
      <c r="G170" s="10">
        <f t="shared" si="6"/>
        <v>0</v>
      </c>
      <c r="H170" s="10">
        <f>IF(A170&lt;='Dati bolletta'!$C$33,Calcoli!$E$5/'Dati bolletta'!$C$33,0)</f>
        <v>0</v>
      </c>
      <c r="I170" s="10">
        <f t="shared" si="7"/>
        <v>0</v>
      </c>
    </row>
    <row r="171" spans="1:9" ht="15" x14ac:dyDescent="0.2">
      <c r="A171" s="9">
        <v>161</v>
      </c>
      <c r="B171" s="9">
        <f>+'Dati consumi'!G167</f>
        <v>1</v>
      </c>
      <c r="C171" s="9">
        <f>+'Dati consumi'!H167</f>
        <v>0</v>
      </c>
      <c r="D171" s="24">
        <f>+'Dati consumi'!I167</f>
        <v>0</v>
      </c>
      <c r="E171" s="9">
        <f>ROUND(D171*'Dati bolletta'!$C$41,0)</f>
        <v>0</v>
      </c>
      <c r="F171" s="27">
        <f t="shared" si="8"/>
        <v>0</v>
      </c>
      <c r="G171" s="10">
        <f t="shared" si="6"/>
        <v>0</v>
      </c>
      <c r="H171" s="10">
        <f>IF(A171&lt;='Dati bolletta'!$C$33,Calcoli!$E$5/'Dati bolletta'!$C$33,0)</f>
        <v>0</v>
      </c>
      <c r="I171" s="10">
        <f t="shared" si="7"/>
        <v>0</v>
      </c>
    </row>
    <row r="172" spans="1:9" ht="15" x14ac:dyDescent="0.2">
      <c r="A172" s="9">
        <v>162</v>
      </c>
      <c r="B172" s="9">
        <f>+'Dati consumi'!G168</f>
        <v>1</v>
      </c>
      <c r="C172" s="9">
        <f>+'Dati consumi'!H168</f>
        <v>0</v>
      </c>
      <c r="D172" s="24">
        <f>+'Dati consumi'!I168</f>
        <v>0</v>
      </c>
      <c r="E172" s="9">
        <f>ROUND(D172*'Dati bolletta'!$C$41,0)</f>
        <v>0</v>
      </c>
      <c r="F172" s="27">
        <f t="shared" si="8"/>
        <v>0</v>
      </c>
      <c r="G172" s="10">
        <f t="shared" si="6"/>
        <v>0</v>
      </c>
      <c r="H172" s="10">
        <f>IF(A172&lt;='Dati bolletta'!$C$33,Calcoli!$E$5/'Dati bolletta'!$C$33,0)</f>
        <v>0</v>
      </c>
      <c r="I172" s="10">
        <f t="shared" si="7"/>
        <v>0</v>
      </c>
    </row>
    <row r="173" spans="1:9" ht="15" x14ac:dyDescent="0.2">
      <c r="A173" s="9">
        <v>163</v>
      </c>
      <c r="B173" s="9">
        <f>+'Dati consumi'!G169</f>
        <v>1</v>
      </c>
      <c r="C173" s="9">
        <f>+'Dati consumi'!H169</f>
        <v>0</v>
      </c>
      <c r="D173" s="24">
        <f>+'Dati consumi'!I169</f>
        <v>0</v>
      </c>
      <c r="E173" s="9">
        <f>ROUND(D173*'Dati bolletta'!$C$41,0)</f>
        <v>0</v>
      </c>
      <c r="F173" s="27">
        <f t="shared" si="8"/>
        <v>0</v>
      </c>
      <c r="G173" s="10">
        <f t="shared" si="6"/>
        <v>0</v>
      </c>
      <c r="H173" s="10">
        <f>IF(A173&lt;='Dati bolletta'!$C$33,Calcoli!$E$5/'Dati bolletta'!$C$33,0)</f>
        <v>0</v>
      </c>
      <c r="I173" s="10">
        <f t="shared" si="7"/>
        <v>0</v>
      </c>
    </row>
    <row r="174" spans="1:9" ht="15" x14ac:dyDescent="0.2">
      <c r="A174" s="9">
        <v>164</v>
      </c>
      <c r="B174" s="9">
        <f>+'Dati consumi'!G170</f>
        <v>1</v>
      </c>
      <c r="C174" s="9">
        <f>+'Dati consumi'!H170</f>
        <v>0</v>
      </c>
      <c r="D174" s="24">
        <f>+'Dati consumi'!I170</f>
        <v>0</v>
      </c>
      <c r="E174" s="9">
        <f>ROUND(D174*'Dati bolletta'!$C$41,0)</f>
        <v>0</v>
      </c>
      <c r="F174" s="27">
        <f t="shared" si="8"/>
        <v>0</v>
      </c>
      <c r="G174" s="10">
        <f t="shared" si="6"/>
        <v>0</v>
      </c>
      <c r="H174" s="10">
        <f>IF(A174&lt;='Dati bolletta'!$C$33,Calcoli!$E$5/'Dati bolletta'!$C$33,0)</f>
        <v>0</v>
      </c>
      <c r="I174" s="10">
        <f t="shared" si="7"/>
        <v>0</v>
      </c>
    </row>
    <row r="175" spans="1:9" ht="15" x14ac:dyDescent="0.2">
      <c r="A175" s="9">
        <v>165</v>
      </c>
      <c r="B175" s="9">
        <f>+'Dati consumi'!G171</f>
        <v>1</v>
      </c>
      <c r="C175" s="9">
        <f>+'Dati consumi'!H171</f>
        <v>0</v>
      </c>
      <c r="D175" s="24">
        <f>+'Dati consumi'!I171</f>
        <v>0</v>
      </c>
      <c r="E175" s="9">
        <f>ROUND(D175*'Dati bolletta'!$C$41,0)</f>
        <v>0</v>
      </c>
      <c r="F175" s="27">
        <f t="shared" si="8"/>
        <v>0</v>
      </c>
      <c r="G175" s="10">
        <f t="shared" si="6"/>
        <v>0</v>
      </c>
      <c r="H175" s="10">
        <f>IF(A175&lt;='Dati bolletta'!$C$33,Calcoli!$E$5/'Dati bolletta'!$C$33,0)</f>
        <v>0</v>
      </c>
      <c r="I175" s="10">
        <f t="shared" si="7"/>
        <v>0</v>
      </c>
    </row>
    <row r="176" spans="1:9" ht="15" x14ac:dyDescent="0.2">
      <c r="A176" s="9">
        <v>166</v>
      </c>
      <c r="B176" s="9">
        <f>+'Dati consumi'!G172</f>
        <v>1</v>
      </c>
      <c r="C176" s="9">
        <f>+'Dati consumi'!H172</f>
        <v>0</v>
      </c>
      <c r="D176" s="24">
        <f>+'Dati consumi'!I172</f>
        <v>0</v>
      </c>
      <c r="E176" s="9">
        <f>ROUND(D176*'Dati bolletta'!$C$41,0)</f>
        <v>0</v>
      </c>
      <c r="F176" s="27">
        <f t="shared" si="8"/>
        <v>0</v>
      </c>
      <c r="G176" s="10">
        <f t="shared" si="6"/>
        <v>0</v>
      </c>
      <c r="H176" s="10">
        <f>IF(A176&lt;='Dati bolletta'!$C$33,Calcoli!$E$5/'Dati bolletta'!$C$33,0)</f>
        <v>0</v>
      </c>
      <c r="I176" s="10">
        <f t="shared" si="7"/>
        <v>0</v>
      </c>
    </row>
    <row r="177" spans="1:9" ht="15" x14ac:dyDescent="0.2">
      <c r="A177" s="9">
        <v>167</v>
      </c>
      <c r="B177" s="9">
        <f>+'Dati consumi'!G173</f>
        <v>1</v>
      </c>
      <c r="C177" s="9">
        <f>+'Dati consumi'!H173</f>
        <v>0</v>
      </c>
      <c r="D177" s="24">
        <f>+'Dati consumi'!I173</f>
        <v>0</v>
      </c>
      <c r="E177" s="9">
        <f>ROUND(D177*'Dati bolletta'!$C$41,0)</f>
        <v>0</v>
      </c>
      <c r="F177" s="27">
        <f t="shared" si="8"/>
        <v>0</v>
      </c>
      <c r="G177" s="10">
        <f t="shared" si="6"/>
        <v>0</v>
      </c>
      <c r="H177" s="10">
        <f>IF(A177&lt;='Dati bolletta'!$C$33,Calcoli!$E$5/'Dati bolletta'!$C$33,0)</f>
        <v>0</v>
      </c>
      <c r="I177" s="10">
        <f t="shared" si="7"/>
        <v>0</v>
      </c>
    </row>
    <row r="178" spans="1:9" ht="15" x14ac:dyDescent="0.2">
      <c r="A178" s="9">
        <v>168</v>
      </c>
      <c r="B178" s="9">
        <f>+'Dati consumi'!G174</f>
        <v>1</v>
      </c>
      <c r="C178" s="9">
        <f>+'Dati consumi'!H174</f>
        <v>0</v>
      </c>
      <c r="D178" s="24">
        <f>+'Dati consumi'!I174</f>
        <v>0</v>
      </c>
      <c r="E178" s="9">
        <f>ROUND(D178*'Dati bolletta'!$C$41,0)</f>
        <v>0</v>
      </c>
      <c r="F178" s="27">
        <f t="shared" si="8"/>
        <v>0</v>
      </c>
      <c r="G178" s="10">
        <f t="shared" si="6"/>
        <v>0</v>
      </c>
      <c r="H178" s="10">
        <f>IF(A178&lt;='Dati bolletta'!$C$33,Calcoli!$E$5/'Dati bolletta'!$C$33,0)</f>
        <v>0</v>
      </c>
      <c r="I178" s="10">
        <f t="shared" si="7"/>
        <v>0</v>
      </c>
    </row>
    <row r="179" spans="1:9" ht="15" x14ac:dyDescent="0.2">
      <c r="A179" s="9">
        <v>169</v>
      </c>
      <c r="B179" s="9">
        <f>+'Dati consumi'!G175</f>
        <v>1</v>
      </c>
      <c r="C179" s="9">
        <f>+'Dati consumi'!H175</f>
        <v>0</v>
      </c>
      <c r="D179" s="24">
        <f>+'Dati consumi'!I175</f>
        <v>0</v>
      </c>
      <c r="E179" s="9">
        <f>ROUND(D179*'Dati bolletta'!$C$41,0)</f>
        <v>0</v>
      </c>
      <c r="F179" s="27">
        <f t="shared" si="8"/>
        <v>0</v>
      </c>
      <c r="G179" s="10">
        <f t="shared" si="6"/>
        <v>0</v>
      </c>
      <c r="H179" s="10">
        <f>IF(A179&lt;='Dati bolletta'!$C$33,Calcoli!$E$5/'Dati bolletta'!$C$33,0)</f>
        <v>0</v>
      </c>
      <c r="I179" s="10">
        <f t="shared" si="7"/>
        <v>0</v>
      </c>
    </row>
    <row r="180" spans="1:9" ht="15" x14ac:dyDescent="0.2">
      <c r="A180" s="9">
        <v>170</v>
      </c>
      <c r="B180" s="9">
        <f>+'Dati consumi'!G176</f>
        <v>1</v>
      </c>
      <c r="C180" s="9">
        <f>+'Dati consumi'!H176</f>
        <v>0</v>
      </c>
      <c r="D180" s="24">
        <f>+'Dati consumi'!I176</f>
        <v>0</v>
      </c>
      <c r="E180" s="9">
        <f>ROUND(D180*'Dati bolletta'!$C$41,0)</f>
        <v>0</v>
      </c>
      <c r="F180" s="27">
        <f t="shared" si="8"/>
        <v>0</v>
      </c>
      <c r="G180" s="10">
        <f t="shared" si="6"/>
        <v>0</v>
      </c>
      <c r="H180" s="10">
        <f>IF(A180&lt;='Dati bolletta'!$C$33,Calcoli!$E$5/'Dati bolletta'!$C$33,0)</f>
        <v>0</v>
      </c>
      <c r="I180" s="10">
        <f t="shared" si="7"/>
        <v>0</v>
      </c>
    </row>
    <row r="181" spans="1:9" ht="15" x14ac:dyDescent="0.2">
      <c r="A181" s="9">
        <v>171</v>
      </c>
      <c r="B181" s="9">
        <f>+'Dati consumi'!G177</f>
        <v>1</v>
      </c>
      <c r="C181" s="9">
        <f>+'Dati consumi'!H177</f>
        <v>0</v>
      </c>
      <c r="D181" s="24">
        <f>+'Dati consumi'!I177</f>
        <v>0</v>
      </c>
      <c r="E181" s="9">
        <f>ROUND(D181*'Dati bolletta'!$C$41,0)</f>
        <v>0</v>
      </c>
      <c r="F181" s="27">
        <f t="shared" si="8"/>
        <v>0</v>
      </c>
      <c r="G181" s="10">
        <f t="shared" si="6"/>
        <v>0</v>
      </c>
      <c r="H181" s="10">
        <f>IF(A181&lt;='Dati bolletta'!$C$33,Calcoli!$E$5/'Dati bolletta'!$C$33,0)</f>
        <v>0</v>
      </c>
      <c r="I181" s="10">
        <f t="shared" si="7"/>
        <v>0</v>
      </c>
    </row>
    <row r="182" spans="1:9" ht="15" x14ac:dyDescent="0.2">
      <c r="A182" s="9">
        <v>172</v>
      </c>
      <c r="B182" s="9">
        <f>+'Dati consumi'!G178</f>
        <v>1</v>
      </c>
      <c r="C182" s="9">
        <f>+'Dati consumi'!H178</f>
        <v>0</v>
      </c>
      <c r="D182" s="24">
        <f>+'Dati consumi'!I178</f>
        <v>0</v>
      </c>
      <c r="E182" s="9">
        <f>ROUND(D182*'Dati bolletta'!$C$41,0)</f>
        <v>0</v>
      </c>
      <c r="F182" s="27">
        <f t="shared" si="8"/>
        <v>0</v>
      </c>
      <c r="G182" s="10">
        <f t="shared" si="6"/>
        <v>0</v>
      </c>
      <c r="H182" s="10">
        <f>IF(A182&lt;='Dati bolletta'!$C$33,Calcoli!$E$5/'Dati bolletta'!$C$33,0)</f>
        <v>0</v>
      </c>
      <c r="I182" s="10">
        <f t="shared" si="7"/>
        <v>0</v>
      </c>
    </row>
    <row r="183" spans="1:9" ht="15" x14ac:dyDescent="0.2">
      <c r="A183" s="9">
        <v>173</v>
      </c>
      <c r="B183" s="9">
        <f>+'Dati consumi'!G179</f>
        <v>1</v>
      </c>
      <c r="C183" s="9">
        <f>+'Dati consumi'!H179</f>
        <v>0</v>
      </c>
      <c r="D183" s="24">
        <f>+'Dati consumi'!I179</f>
        <v>0</v>
      </c>
      <c r="E183" s="9">
        <f>ROUND(D183*'Dati bolletta'!$C$41,0)</f>
        <v>0</v>
      </c>
      <c r="F183" s="27">
        <f t="shared" si="8"/>
        <v>0</v>
      </c>
      <c r="G183" s="10">
        <f t="shared" si="6"/>
        <v>0</v>
      </c>
      <c r="H183" s="10">
        <f>IF(A183&lt;='Dati bolletta'!$C$33,Calcoli!$E$5/'Dati bolletta'!$C$33,0)</f>
        <v>0</v>
      </c>
      <c r="I183" s="10">
        <f t="shared" si="7"/>
        <v>0</v>
      </c>
    </row>
    <row r="184" spans="1:9" ht="15" x14ac:dyDescent="0.2">
      <c r="A184" s="9">
        <v>174</v>
      </c>
      <c r="B184" s="9">
        <f>+'Dati consumi'!G180</f>
        <v>1</v>
      </c>
      <c r="C184" s="9">
        <f>+'Dati consumi'!H180</f>
        <v>0</v>
      </c>
      <c r="D184" s="24">
        <f>+'Dati consumi'!I180</f>
        <v>0</v>
      </c>
      <c r="E184" s="9">
        <f>ROUND(D184*'Dati bolletta'!$C$41,0)</f>
        <v>0</v>
      </c>
      <c r="F184" s="27">
        <f t="shared" si="8"/>
        <v>0</v>
      </c>
      <c r="G184" s="10">
        <f t="shared" si="6"/>
        <v>0</v>
      </c>
      <c r="H184" s="10">
        <f>IF(A184&lt;='Dati bolletta'!$C$33,Calcoli!$E$5/'Dati bolletta'!$C$33,0)</f>
        <v>0</v>
      </c>
      <c r="I184" s="10">
        <f t="shared" si="7"/>
        <v>0</v>
      </c>
    </row>
    <row r="185" spans="1:9" ht="15" x14ac:dyDescent="0.2">
      <c r="A185" s="9">
        <v>175</v>
      </c>
      <c r="B185" s="9">
        <f>+'Dati consumi'!G181</f>
        <v>1</v>
      </c>
      <c r="C185" s="9">
        <f>+'Dati consumi'!H181</f>
        <v>0</v>
      </c>
      <c r="D185" s="24">
        <f>+'Dati consumi'!I181</f>
        <v>0</v>
      </c>
      <c r="E185" s="9">
        <f>ROUND(D185*'Dati bolletta'!$C$41,0)</f>
        <v>0</v>
      </c>
      <c r="F185" s="27">
        <f t="shared" si="8"/>
        <v>0</v>
      </c>
      <c r="G185" s="10">
        <f t="shared" si="6"/>
        <v>0</v>
      </c>
      <c r="H185" s="10">
        <f>IF(A185&lt;='Dati bolletta'!$C$33,Calcoli!$E$5/'Dati bolletta'!$C$33,0)</f>
        <v>0</v>
      </c>
      <c r="I185" s="10">
        <f t="shared" si="7"/>
        <v>0</v>
      </c>
    </row>
    <row r="186" spans="1:9" ht="15" x14ac:dyDescent="0.2">
      <c r="A186" s="9">
        <v>176</v>
      </c>
      <c r="B186" s="9">
        <f>+'Dati consumi'!G182</f>
        <v>1</v>
      </c>
      <c r="C186" s="9">
        <f>+'Dati consumi'!H182</f>
        <v>0</v>
      </c>
      <c r="D186" s="24">
        <f>+'Dati consumi'!I182</f>
        <v>0</v>
      </c>
      <c r="E186" s="9">
        <f>ROUND(D186*'Dati bolletta'!$C$41,0)</f>
        <v>0</v>
      </c>
      <c r="F186" s="27">
        <f t="shared" si="8"/>
        <v>0</v>
      </c>
      <c r="G186" s="10">
        <f t="shared" si="6"/>
        <v>0</v>
      </c>
      <c r="H186" s="10">
        <f>IF(A186&lt;='Dati bolletta'!$C$33,Calcoli!$E$5/'Dati bolletta'!$C$33,0)</f>
        <v>0</v>
      </c>
      <c r="I186" s="10">
        <f t="shared" si="7"/>
        <v>0</v>
      </c>
    </row>
    <row r="187" spans="1:9" ht="15" x14ac:dyDescent="0.2">
      <c r="A187" s="9">
        <v>177</v>
      </c>
      <c r="B187" s="9">
        <f>+'Dati consumi'!G183</f>
        <v>1</v>
      </c>
      <c r="C187" s="9">
        <f>+'Dati consumi'!H183</f>
        <v>0</v>
      </c>
      <c r="D187" s="24">
        <f>+'Dati consumi'!I183</f>
        <v>0</v>
      </c>
      <c r="E187" s="9">
        <f>ROUND(D187*'Dati bolletta'!$C$41,0)</f>
        <v>0</v>
      </c>
      <c r="F187" s="27">
        <f t="shared" si="8"/>
        <v>0</v>
      </c>
      <c r="G187" s="10">
        <f t="shared" si="6"/>
        <v>0</v>
      </c>
      <c r="H187" s="10">
        <f>IF(A187&lt;='Dati bolletta'!$C$33,Calcoli!$E$5/'Dati bolletta'!$C$33,0)</f>
        <v>0</v>
      </c>
      <c r="I187" s="10">
        <f t="shared" si="7"/>
        <v>0</v>
      </c>
    </row>
    <row r="188" spans="1:9" ht="15" x14ac:dyDescent="0.2">
      <c r="A188" s="9">
        <v>178</v>
      </c>
      <c r="B188" s="9">
        <f>+'Dati consumi'!G184</f>
        <v>1</v>
      </c>
      <c r="C188" s="9">
        <f>+'Dati consumi'!H184</f>
        <v>0</v>
      </c>
      <c r="D188" s="24">
        <f>+'Dati consumi'!I184</f>
        <v>0</v>
      </c>
      <c r="E188" s="9">
        <f>ROUND(D188*'Dati bolletta'!$C$41,0)</f>
        <v>0</v>
      </c>
      <c r="F188" s="27">
        <f t="shared" si="8"/>
        <v>0</v>
      </c>
      <c r="G188" s="10">
        <f t="shared" si="6"/>
        <v>0</v>
      </c>
      <c r="H188" s="10">
        <f>IF(A188&lt;='Dati bolletta'!$C$33,Calcoli!$E$5/'Dati bolletta'!$C$33,0)</f>
        <v>0</v>
      </c>
      <c r="I188" s="10">
        <f t="shared" si="7"/>
        <v>0</v>
      </c>
    </row>
    <row r="189" spans="1:9" ht="15" x14ac:dyDescent="0.2">
      <c r="A189" s="9">
        <v>179</v>
      </c>
      <c r="B189" s="9">
        <f>+'Dati consumi'!G185</f>
        <v>1</v>
      </c>
      <c r="C189" s="9">
        <f>+'Dati consumi'!H185</f>
        <v>0</v>
      </c>
      <c r="D189" s="24">
        <f>+'Dati consumi'!I185</f>
        <v>0</v>
      </c>
      <c r="E189" s="9">
        <f>ROUND(D189*'Dati bolletta'!$C$41,0)</f>
        <v>0</v>
      </c>
      <c r="F189" s="27">
        <f t="shared" si="8"/>
        <v>0</v>
      </c>
      <c r="G189" s="10">
        <f t="shared" si="6"/>
        <v>0</v>
      </c>
      <c r="H189" s="10">
        <f>IF(A189&lt;='Dati bolletta'!$C$33,Calcoli!$E$5/'Dati bolletta'!$C$33,0)</f>
        <v>0</v>
      </c>
      <c r="I189" s="10">
        <f t="shared" si="7"/>
        <v>0</v>
      </c>
    </row>
    <row r="190" spans="1:9" ht="15" x14ac:dyDescent="0.2">
      <c r="A190" s="9">
        <v>180</v>
      </c>
      <c r="B190" s="9">
        <f>+'Dati consumi'!G186</f>
        <v>1</v>
      </c>
      <c r="C190" s="9">
        <f>+'Dati consumi'!H186</f>
        <v>0</v>
      </c>
      <c r="D190" s="24">
        <f>+'Dati consumi'!I186</f>
        <v>0</v>
      </c>
      <c r="E190" s="9">
        <f>ROUND(D190*'Dati bolletta'!$C$41,0)</f>
        <v>0</v>
      </c>
      <c r="F190" s="27">
        <f t="shared" si="8"/>
        <v>0</v>
      </c>
      <c r="G190" s="10">
        <f t="shared" si="6"/>
        <v>0</v>
      </c>
      <c r="H190" s="10">
        <f>IF(A190&lt;='Dati bolletta'!$C$33,Calcoli!$E$5/'Dati bolletta'!$C$33,0)</f>
        <v>0</v>
      </c>
      <c r="I190" s="10">
        <f t="shared" si="7"/>
        <v>0</v>
      </c>
    </row>
    <row r="191" spans="1:9" ht="15" x14ac:dyDescent="0.2">
      <c r="A191" s="9">
        <v>181</v>
      </c>
      <c r="B191" s="9">
        <f>+'Dati consumi'!G187</f>
        <v>1</v>
      </c>
      <c r="C191" s="9">
        <f>+'Dati consumi'!H187</f>
        <v>0</v>
      </c>
      <c r="D191" s="24">
        <f>+'Dati consumi'!I187</f>
        <v>0</v>
      </c>
      <c r="E191" s="9">
        <f>ROUND(D191*'Dati bolletta'!$C$41,0)</f>
        <v>0</v>
      </c>
      <c r="F191" s="27">
        <f t="shared" si="8"/>
        <v>0</v>
      </c>
      <c r="G191" s="10">
        <f t="shared" si="6"/>
        <v>0</v>
      </c>
      <c r="H191" s="10">
        <f>IF(A191&lt;='Dati bolletta'!$C$33,Calcoli!$E$5/'Dati bolletta'!$C$33,0)</f>
        <v>0</v>
      </c>
      <c r="I191" s="10">
        <f t="shared" si="7"/>
        <v>0</v>
      </c>
    </row>
    <row r="192" spans="1:9" ht="15" x14ac:dyDescent="0.2">
      <c r="A192" s="9">
        <v>182</v>
      </c>
      <c r="B192" s="9">
        <f>+'Dati consumi'!G188</f>
        <v>1</v>
      </c>
      <c r="C192" s="9">
        <f>+'Dati consumi'!H188</f>
        <v>0</v>
      </c>
      <c r="D192" s="24">
        <f>+'Dati consumi'!I188</f>
        <v>0</v>
      </c>
      <c r="E192" s="9">
        <f>ROUND(D192*'Dati bolletta'!$C$41,0)</f>
        <v>0</v>
      </c>
      <c r="F192" s="27">
        <f t="shared" si="8"/>
        <v>0</v>
      </c>
      <c r="G192" s="10">
        <f t="shared" si="6"/>
        <v>0</v>
      </c>
      <c r="H192" s="10">
        <f>IF(A192&lt;='Dati bolletta'!$C$33,Calcoli!$E$5/'Dati bolletta'!$C$33,0)</f>
        <v>0</v>
      </c>
      <c r="I192" s="10">
        <f t="shared" si="7"/>
        <v>0</v>
      </c>
    </row>
    <row r="193" spans="1:9" ht="15" x14ac:dyDescent="0.2">
      <c r="A193" s="9">
        <v>183</v>
      </c>
      <c r="B193" s="9">
        <f>+'Dati consumi'!G189</f>
        <v>1</v>
      </c>
      <c r="C193" s="9">
        <f>+'Dati consumi'!H189</f>
        <v>0</v>
      </c>
      <c r="D193" s="24">
        <f>+'Dati consumi'!I189</f>
        <v>0</v>
      </c>
      <c r="E193" s="9">
        <f>ROUND(D193*'Dati bolletta'!$C$41,0)</f>
        <v>0</v>
      </c>
      <c r="F193" s="27">
        <f t="shared" si="8"/>
        <v>0</v>
      </c>
      <c r="G193" s="10">
        <f t="shared" si="6"/>
        <v>0</v>
      </c>
      <c r="H193" s="10">
        <f>IF(A193&lt;='Dati bolletta'!$C$33,Calcoli!$E$5/'Dati bolletta'!$C$33,0)</f>
        <v>0</v>
      </c>
      <c r="I193" s="10">
        <f t="shared" si="7"/>
        <v>0</v>
      </c>
    </row>
    <row r="194" spans="1:9" ht="15" x14ac:dyDescent="0.2">
      <c r="A194" s="9">
        <v>184</v>
      </c>
      <c r="B194" s="9">
        <f>+'Dati consumi'!G190</f>
        <v>1</v>
      </c>
      <c r="C194" s="9">
        <f>+'Dati consumi'!H190</f>
        <v>0</v>
      </c>
      <c r="D194" s="24">
        <f>+'Dati consumi'!I190</f>
        <v>0</v>
      </c>
      <c r="E194" s="9">
        <f>ROUND(D194*'Dati bolletta'!$C$41,0)</f>
        <v>0</v>
      </c>
      <c r="F194" s="27">
        <f t="shared" si="8"/>
        <v>0</v>
      </c>
      <c r="G194" s="10">
        <f t="shared" si="6"/>
        <v>0</v>
      </c>
      <c r="H194" s="10">
        <f>IF(A194&lt;='Dati bolletta'!$C$33,Calcoli!$E$5/'Dati bolletta'!$C$33,0)</f>
        <v>0</v>
      </c>
      <c r="I194" s="10">
        <f t="shared" si="7"/>
        <v>0</v>
      </c>
    </row>
    <row r="195" spans="1:9" ht="15" x14ac:dyDescent="0.2">
      <c r="A195" s="9">
        <v>185</v>
      </c>
      <c r="B195" s="9">
        <f>+'Dati consumi'!G191</f>
        <v>1</v>
      </c>
      <c r="C195" s="9">
        <f>+'Dati consumi'!H191</f>
        <v>0</v>
      </c>
      <c r="D195" s="24">
        <f>+'Dati consumi'!I191</f>
        <v>0</v>
      </c>
      <c r="E195" s="9">
        <f>ROUND(D195*'Dati bolletta'!$C$41,0)</f>
        <v>0</v>
      </c>
      <c r="F195" s="27">
        <f t="shared" si="8"/>
        <v>0</v>
      </c>
      <c r="G195" s="10">
        <f t="shared" si="6"/>
        <v>0</v>
      </c>
      <c r="H195" s="10">
        <f>IF(A195&lt;='Dati bolletta'!$C$33,Calcoli!$E$5/'Dati bolletta'!$C$33,0)</f>
        <v>0</v>
      </c>
      <c r="I195" s="10">
        <f t="shared" si="7"/>
        <v>0</v>
      </c>
    </row>
    <row r="196" spans="1:9" ht="15" x14ac:dyDescent="0.2">
      <c r="A196" s="9">
        <v>186</v>
      </c>
      <c r="B196" s="9">
        <f>+'Dati consumi'!G192</f>
        <v>1</v>
      </c>
      <c r="C196" s="9">
        <f>+'Dati consumi'!H192</f>
        <v>0</v>
      </c>
      <c r="D196" s="24">
        <f>+'Dati consumi'!I192</f>
        <v>0</v>
      </c>
      <c r="E196" s="9">
        <f>ROUND(D196*'Dati bolletta'!$C$41,0)</f>
        <v>0</v>
      </c>
      <c r="F196" s="27">
        <f t="shared" si="8"/>
        <v>0</v>
      </c>
      <c r="G196" s="10">
        <f t="shared" si="6"/>
        <v>0</v>
      </c>
      <c r="H196" s="10">
        <f>IF(A196&lt;='Dati bolletta'!$C$33,Calcoli!$E$5/'Dati bolletta'!$C$33,0)</f>
        <v>0</v>
      </c>
      <c r="I196" s="10">
        <f t="shared" si="7"/>
        <v>0</v>
      </c>
    </row>
    <row r="197" spans="1:9" ht="15" x14ac:dyDescent="0.2">
      <c r="A197" s="9">
        <v>187</v>
      </c>
      <c r="B197" s="9">
        <f>+'Dati consumi'!G193</f>
        <v>1</v>
      </c>
      <c r="C197" s="9">
        <f>+'Dati consumi'!H193</f>
        <v>0</v>
      </c>
      <c r="D197" s="24">
        <f>+'Dati consumi'!I193</f>
        <v>0</v>
      </c>
      <c r="E197" s="9">
        <f>ROUND(D197*'Dati bolletta'!$C$41,0)</f>
        <v>0</v>
      </c>
      <c r="F197" s="27">
        <f t="shared" si="8"/>
        <v>0</v>
      </c>
      <c r="G197" s="10">
        <f t="shared" si="6"/>
        <v>0</v>
      </c>
      <c r="H197" s="10">
        <f>IF(A197&lt;='Dati bolletta'!$C$33,Calcoli!$E$5/'Dati bolletta'!$C$33,0)</f>
        <v>0</v>
      </c>
      <c r="I197" s="10">
        <f t="shared" si="7"/>
        <v>0</v>
      </c>
    </row>
    <row r="198" spans="1:9" ht="15" x14ac:dyDescent="0.2">
      <c r="A198" s="9">
        <v>188</v>
      </c>
      <c r="B198" s="9">
        <f>+'Dati consumi'!G194</f>
        <v>1</v>
      </c>
      <c r="C198" s="9">
        <f>+'Dati consumi'!H194</f>
        <v>0</v>
      </c>
      <c r="D198" s="24">
        <f>+'Dati consumi'!I194</f>
        <v>0</v>
      </c>
      <c r="E198" s="9">
        <f>ROUND(D198*'Dati bolletta'!$C$41,0)</f>
        <v>0</v>
      </c>
      <c r="F198" s="27">
        <f t="shared" si="8"/>
        <v>0</v>
      </c>
      <c r="G198" s="10">
        <f t="shared" si="6"/>
        <v>0</v>
      </c>
      <c r="H198" s="10">
        <f>IF(A198&lt;='Dati bolletta'!$C$33,Calcoli!$E$5/'Dati bolletta'!$C$33,0)</f>
        <v>0</v>
      </c>
      <c r="I198" s="10">
        <f t="shared" si="7"/>
        <v>0</v>
      </c>
    </row>
    <row r="199" spans="1:9" ht="15" x14ac:dyDescent="0.2">
      <c r="A199" s="9">
        <v>189</v>
      </c>
      <c r="B199" s="9">
        <f>+'Dati consumi'!G195</f>
        <v>1</v>
      </c>
      <c r="C199" s="9">
        <f>+'Dati consumi'!H195</f>
        <v>0</v>
      </c>
      <c r="D199" s="24">
        <f>+'Dati consumi'!I195</f>
        <v>0</v>
      </c>
      <c r="E199" s="9">
        <f>ROUND(D199*'Dati bolletta'!$C$41,0)</f>
        <v>0</v>
      </c>
      <c r="F199" s="27">
        <f t="shared" si="8"/>
        <v>0</v>
      </c>
      <c r="G199" s="10">
        <f t="shared" si="6"/>
        <v>0</v>
      </c>
      <c r="H199" s="10">
        <f>IF(A199&lt;='Dati bolletta'!$C$33,Calcoli!$E$5/'Dati bolletta'!$C$33,0)</f>
        <v>0</v>
      </c>
      <c r="I199" s="10">
        <f t="shared" si="7"/>
        <v>0</v>
      </c>
    </row>
    <row r="200" spans="1:9" ht="15" x14ac:dyDescent="0.2">
      <c r="A200" s="9">
        <v>190</v>
      </c>
      <c r="B200" s="9">
        <f>+'Dati consumi'!G196</f>
        <v>1</v>
      </c>
      <c r="C200" s="9">
        <f>+'Dati consumi'!H196</f>
        <v>0</v>
      </c>
      <c r="D200" s="24">
        <f>+'Dati consumi'!I196</f>
        <v>0</v>
      </c>
      <c r="E200" s="9">
        <f>ROUND(D200*'Dati bolletta'!$C$41,0)</f>
        <v>0</v>
      </c>
      <c r="F200" s="27">
        <f t="shared" si="8"/>
        <v>0</v>
      </c>
      <c r="G200" s="10">
        <f t="shared" si="6"/>
        <v>0</v>
      </c>
      <c r="H200" s="10">
        <f>IF(A200&lt;='Dati bolletta'!$C$33,Calcoli!$E$5/'Dati bolletta'!$C$33,0)</f>
        <v>0</v>
      </c>
      <c r="I200" s="10">
        <f t="shared" si="7"/>
        <v>0</v>
      </c>
    </row>
    <row r="201" spans="1:9" ht="15" x14ac:dyDescent="0.2">
      <c r="A201" s="9">
        <v>191</v>
      </c>
      <c r="B201" s="9">
        <f>+'Dati consumi'!G197</f>
        <v>1</v>
      </c>
      <c r="C201" s="9">
        <f>+'Dati consumi'!H197</f>
        <v>0</v>
      </c>
      <c r="D201" s="24">
        <f>+'Dati consumi'!I197</f>
        <v>0</v>
      </c>
      <c r="E201" s="9">
        <f>ROUND(D201*'Dati bolletta'!$C$41,0)</f>
        <v>0</v>
      </c>
      <c r="F201" s="27">
        <f t="shared" si="8"/>
        <v>0</v>
      </c>
      <c r="G201" s="10">
        <f t="shared" si="6"/>
        <v>0</v>
      </c>
      <c r="H201" s="10">
        <f>IF(A201&lt;='Dati bolletta'!$C$33,Calcoli!$E$5/'Dati bolletta'!$C$33,0)</f>
        <v>0</v>
      </c>
      <c r="I201" s="10">
        <f t="shared" si="7"/>
        <v>0</v>
      </c>
    </row>
    <row r="202" spans="1:9" ht="15" x14ac:dyDescent="0.2">
      <c r="A202" s="9">
        <v>192</v>
      </c>
      <c r="B202" s="9">
        <f>+'Dati consumi'!G198</f>
        <v>1</v>
      </c>
      <c r="C202" s="9">
        <f>+'Dati consumi'!H198</f>
        <v>0</v>
      </c>
      <c r="D202" s="24">
        <f>+'Dati consumi'!I198</f>
        <v>0</v>
      </c>
      <c r="E202" s="9">
        <f>ROUND(D202*'Dati bolletta'!$C$41,0)</f>
        <v>0</v>
      </c>
      <c r="F202" s="27">
        <f t="shared" si="8"/>
        <v>0</v>
      </c>
      <c r="G202" s="10">
        <f t="shared" si="6"/>
        <v>0</v>
      </c>
      <c r="H202" s="10">
        <f>IF(A202&lt;='Dati bolletta'!$C$33,Calcoli!$E$5/'Dati bolletta'!$C$33,0)</f>
        <v>0</v>
      </c>
      <c r="I202" s="10">
        <f t="shared" si="7"/>
        <v>0</v>
      </c>
    </row>
    <row r="203" spans="1:9" ht="15" x14ac:dyDescent="0.2">
      <c r="A203" s="9">
        <v>193</v>
      </c>
      <c r="B203" s="9">
        <f>+'Dati consumi'!G199</f>
        <v>1</v>
      </c>
      <c r="C203" s="9">
        <f>+'Dati consumi'!H199</f>
        <v>0</v>
      </c>
      <c r="D203" s="24">
        <f>+'Dati consumi'!I199</f>
        <v>0</v>
      </c>
      <c r="E203" s="9">
        <f>ROUND(D203*'Dati bolletta'!$C$41,0)</f>
        <v>0</v>
      </c>
      <c r="F203" s="27">
        <f t="shared" si="8"/>
        <v>0</v>
      </c>
      <c r="G203" s="10">
        <f t="shared" ref="G203:G248" si="9">$E$4*F203</f>
        <v>0</v>
      </c>
      <c r="H203" s="10">
        <f>IF(A203&lt;='Dati bolletta'!$C$33,Calcoli!$E$5/'Dati bolletta'!$C$33,0)</f>
        <v>0</v>
      </c>
      <c r="I203" s="10">
        <f t="shared" ref="I203:I248" si="10">G203+H203</f>
        <v>0</v>
      </c>
    </row>
    <row r="204" spans="1:9" ht="15" x14ac:dyDescent="0.2">
      <c r="A204" s="9">
        <v>194</v>
      </c>
      <c r="B204" s="9">
        <f>+'Dati consumi'!G200</f>
        <v>1</v>
      </c>
      <c r="C204" s="9">
        <f>+'Dati consumi'!H200</f>
        <v>0</v>
      </c>
      <c r="D204" s="24">
        <f>+'Dati consumi'!I200</f>
        <v>0</v>
      </c>
      <c r="E204" s="9">
        <f>ROUND(D204*'Dati bolletta'!$C$41,0)</f>
        <v>0</v>
      </c>
      <c r="F204" s="27">
        <f t="shared" ref="F204:F248" si="11">IF(E204,E204/$E$250,0)</f>
        <v>0</v>
      </c>
      <c r="G204" s="10">
        <f t="shared" si="9"/>
        <v>0</v>
      </c>
      <c r="H204" s="10">
        <f>IF(A204&lt;='Dati bolletta'!$C$33,Calcoli!$E$5/'Dati bolletta'!$C$33,0)</f>
        <v>0</v>
      </c>
      <c r="I204" s="10">
        <f t="shared" si="10"/>
        <v>0</v>
      </c>
    </row>
    <row r="205" spans="1:9" ht="15" x14ac:dyDescent="0.2">
      <c r="A205" s="9">
        <v>195</v>
      </c>
      <c r="B205" s="9">
        <f>+'Dati consumi'!G201</f>
        <v>1</v>
      </c>
      <c r="C205" s="9">
        <f>+'Dati consumi'!H201</f>
        <v>0</v>
      </c>
      <c r="D205" s="24">
        <f>+'Dati consumi'!I201</f>
        <v>0</v>
      </c>
      <c r="E205" s="9">
        <f>ROUND(D205*'Dati bolletta'!$C$41,0)</f>
        <v>0</v>
      </c>
      <c r="F205" s="27">
        <f t="shared" si="11"/>
        <v>0</v>
      </c>
      <c r="G205" s="10">
        <f t="shared" si="9"/>
        <v>0</v>
      </c>
      <c r="H205" s="10">
        <f>IF(A205&lt;='Dati bolletta'!$C$33,Calcoli!$E$5/'Dati bolletta'!$C$33,0)</f>
        <v>0</v>
      </c>
      <c r="I205" s="10">
        <f t="shared" si="10"/>
        <v>0</v>
      </c>
    </row>
    <row r="206" spans="1:9" ht="15" x14ac:dyDescent="0.2">
      <c r="A206" s="9">
        <v>196</v>
      </c>
      <c r="B206" s="9">
        <f>+'Dati consumi'!G202</f>
        <v>1</v>
      </c>
      <c r="C206" s="9">
        <f>+'Dati consumi'!H202</f>
        <v>0</v>
      </c>
      <c r="D206" s="24">
        <f>+'Dati consumi'!I202</f>
        <v>0</v>
      </c>
      <c r="E206" s="9">
        <f>ROUND(D206*'Dati bolletta'!$C$41,0)</f>
        <v>0</v>
      </c>
      <c r="F206" s="27">
        <f t="shared" si="11"/>
        <v>0</v>
      </c>
      <c r="G206" s="10">
        <f t="shared" si="9"/>
        <v>0</v>
      </c>
      <c r="H206" s="10">
        <f>IF(A206&lt;='Dati bolletta'!$C$33,Calcoli!$E$5/'Dati bolletta'!$C$33,0)</f>
        <v>0</v>
      </c>
      <c r="I206" s="10">
        <f t="shared" si="10"/>
        <v>0</v>
      </c>
    </row>
    <row r="207" spans="1:9" ht="15" x14ac:dyDescent="0.2">
      <c r="A207" s="9">
        <v>197</v>
      </c>
      <c r="B207" s="9">
        <f>+'Dati consumi'!G203</f>
        <v>1</v>
      </c>
      <c r="C207" s="9">
        <f>+'Dati consumi'!H203</f>
        <v>0</v>
      </c>
      <c r="D207" s="24">
        <f>+'Dati consumi'!I203</f>
        <v>0</v>
      </c>
      <c r="E207" s="9">
        <f>ROUND(D207*'Dati bolletta'!$C$41,0)</f>
        <v>0</v>
      </c>
      <c r="F207" s="27">
        <f t="shared" si="11"/>
        <v>0</v>
      </c>
      <c r="G207" s="10">
        <f t="shared" si="9"/>
        <v>0</v>
      </c>
      <c r="H207" s="10">
        <f>IF(A207&lt;='Dati bolletta'!$C$33,Calcoli!$E$5/'Dati bolletta'!$C$33,0)</f>
        <v>0</v>
      </c>
      <c r="I207" s="10">
        <f t="shared" si="10"/>
        <v>0</v>
      </c>
    </row>
    <row r="208" spans="1:9" ht="15" x14ac:dyDescent="0.2">
      <c r="A208" s="9">
        <v>198</v>
      </c>
      <c r="B208" s="9">
        <f>+'Dati consumi'!G204</f>
        <v>1</v>
      </c>
      <c r="C208" s="9">
        <f>+'Dati consumi'!H204</f>
        <v>0</v>
      </c>
      <c r="D208" s="24">
        <f>+'Dati consumi'!I204</f>
        <v>0</v>
      </c>
      <c r="E208" s="9">
        <f>ROUND(D208*'Dati bolletta'!$C$41,0)</f>
        <v>0</v>
      </c>
      <c r="F208" s="27">
        <f t="shared" si="11"/>
        <v>0</v>
      </c>
      <c r="G208" s="10">
        <f t="shared" si="9"/>
        <v>0</v>
      </c>
      <c r="H208" s="10">
        <f>IF(A208&lt;='Dati bolletta'!$C$33,Calcoli!$E$5/'Dati bolletta'!$C$33,0)</f>
        <v>0</v>
      </c>
      <c r="I208" s="10">
        <f t="shared" si="10"/>
        <v>0</v>
      </c>
    </row>
    <row r="209" spans="1:9" ht="15" x14ac:dyDescent="0.2">
      <c r="A209" s="9">
        <v>199</v>
      </c>
      <c r="B209" s="9">
        <f>+'Dati consumi'!G205</f>
        <v>1</v>
      </c>
      <c r="C209" s="9">
        <f>+'Dati consumi'!H205</f>
        <v>0</v>
      </c>
      <c r="D209" s="24">
        <f>+'Dati consumi'!I205</f>
        <v>0</v>
      </c>
      <c r="E209" s="9">
        <f>ROUND(D209*'Dati bolletta'!$C$41,0)</f>
        <v>0</v>
      </c>
      <c r="F209" s="27">
        <f t="shared" si="11"/>
        <v>0</v>
      </c>
      <c r="G209" s="10">
        <f t="shared" si="9"/>
        <v>0</v>
      </c>
      <c r="H209" s="10">
        <f>IF(A209&lt;='Dati bolletta'!$C$33,Calcoli!$E$5/'Dati bolletta'!$C$33,0)</f>
        <v>0</v>
      </c>
      <c r="I209" s="10">
        <f t="shared" si="10"/>
        <v>0</v>
      </c>
    </row>
    <row r="210" spans="1:9" ht="15" x14ac:dyDescent="0.2">
      <c r="A210" s="9">
        <v>200</v>
      </c>
      <c r="B210" s="9">
        <f>+'Dati consumi'!G206</f>
        <v>1</v>
      </c>
      <c r="C210" s="9">
        <f>+'Dati consumi'!H206</f>
        <v>0</v>
      </c>
      <c r="D210" s="24">
        <f>+'Dati consumi'!I206</f>
        <v>0</v>
      </c>
      <c r="E210" s="9">
        <f>ROUND(D210*'Dati bolletta'!$C$41,0)</f>
        <v>0</v>
      </c>
      <c r="F210" s="27">
        <f t="shared" si="11"/>
        <v>0</v>
      </c>
      <c r="G210" s="10">
        <f t="shared" si="9"/>
        <v>0</v>
      </c>
      <c r="H210" s="10">
        <f>IF(A210&lt;='Dati bolletta'!$C$33,Calcoli!$E$5/'Dati bolletta'!$C$33,0)</f>
        <v>0</v>
      </c>
      <c r="I210" s="10">
        <f t="shared" si="10"/>
        <v>0</v>
      </c>
    </row>
    <row r="211" spans="1:9" ht="15" x14ac:dyDescent="0.2">
      <c r="A211" s="9">
        <v>201</v>
      </c>
      <c r="B211" s="9">
        <f>+'Dati consumi'!G207</f>
        <v>1</v>
      </c>
      <c r="C211" s="9">
        <f>+'Dati consumi'!H207</f>
        <v>0</v>
      </c>
      <c r="D211" s="24">
        <f>+'Dati consumi'!I207</f>
        <v>0</v>
      </c>
      <c r="E211" s="9">
        <f>ROUND(D211*'Dati bolletta'!$C$41,0)</f>
        <v>0</v>
      </c>
      <c r="F211" s="27">
        <f t="shared" si="11"/>
        <v>0</v>
      </c>
      <c r="G211" s="10">
        <f t="shared" si="9"/>
        <v>0</v>
      </c>
      <c r="H211" s="10">
        <f>IF(A211&lt;='Dati bolletta'!$C$33,Calcoli!$E$5/'Dati bolletta'!$C$33,0)</f>
        <v>0</v>
      </c>
      <c r="I211" s="10">
        <f t="shared" si="10"/>
        <v>0</v>
      </c>
    </row>
    <row r="212" spans="1:9" ht="15" x14ac:dyDescent="0.2">
      <c r="A212" s="9">
        <v>202</v>
      </c>
      <c r="B212" s="9">
        <f>+'Dati consumi'!G208</f>
        <v>1</v>
      </c>
      <c r="C212" s="9">
        <f>+'Dati consumi'!H208</f>
        <v>0</v>
      </c>
      <c r="D212" s="24">
        <f>+'Dati consumi'!I208</f>
        <v>0</v>
      </c>
      <c r="E212" s="9">
        <f>ROUND(D212*'Dati bolletta'!$C$41,0)</f>
        <v>0</v>
      </c>
      <c r="F212" s="27">
        <f t="shared" si="11"/>
        <v>0</v>
      </c>
      <c r="G212" s="10">
        <f t="shared" si="9"/>
        <v>0</v>
      </c>
      <c r="H212" s="10">
        <f>IF(A212&lt;='Dati bolletta'!$C$33,Calcoli!$E$5/'Dati bolletta'!$C$33,0)</f>
        <v>0</v>
      </c>
      <c r="I212" s="10">
        <f t="shared" si="10"/>
        <v>0</v>
      </c>
    </row>
    <row r="213" spans="1:9" ht="15" x14ac:dyDescent="0.2">
      <c r="A213" s="9">
        <v>203</v>
      </c>
      <c r="B213" s="9">
        <f>+'Dati consumi'!G209</f>
        <v>1</v>
      </c>
      <c r="C213" s="9">
        <f>+'Dati consumi'!H209</f>
        <v>0</v>
      </c>
      <c r="D213" s="24">
        <f>+'Dati consumi'!I209</f>
        <v>0</v>
      </c>
      <c r="E213" s="9">
        <f>ROUND(D213*'Dati bolletta'!$C$41,0)</f>
        <v>0</v>
      </c>
      <c r="F213" s="27">
        <f t="shared" si="11"/>
        <v>0</v>
      </c>
      <c r="G213" s="10">
        <f t="shared" si="9"/>
        <v>0</v>
      </c>
      <c r="H213" s="10">
        <f>IF(A213&lt;='Dati bolletta'!$C$33,Calcoli!$E$5/'Dati bolletta'!$C$33,0)</f>
        <v>0</v>
      </c>
      <c r="I213" s="10">
        <f t="shared" si="10"/>
        <v>0</v>
      </c>
    </row>
    <row r="214" spans="1:9" ht="15" x14ac:dyDescent="0.2">
      <c r="A214" s="9">
        <v>204</v>
      </c>
      <c r="B214" s="9">
        <f>+'Dati consumi'!G210</f>
        <v>1</v>
      </c>
      <c r="C214" s="9">
        <f>+'Dati consumi'!H210</f>
        <v>0</v>
      </c>
      <c r="D214" s="24">
        <f>+'Dati consumi'!I210</f>
        <v>0</v>
      </c>
      <c r="E214" s="9">
        <f>ROUND(D214*'Dati bolletta'!$C$41,0)</f>
        <v>0</v>
      </c>
      <c r="F214" s="27">
        <f t="shared" si="11"/>
        <v>0</v>
      </c>
      <c r="G214" s="10">
        <f t="shared" si="9"/>
        <v>0</v>
      </c>
      <c r="H214" s="10">
        <f>IF(A214&lt;='Dati bolletta'!$C$33,Calcoli!$E$5/'Dati bolletta'!$C$33,0)</f>
        <v>0</v>
      </c>
      <c r="I214" s="10">
        <f t="shared" si="10"/>
        <v>0</v>
      </c>
    </row>
    <row r="215" spans="1:9" ht="15" x14ac:dyDescent="0.2">
      <c r="A215" s="9">
        <v>205</v>
      </c>
      <c r="B215" s="9">
        <f>+'Dati consumi'!G211</f>
        <v>1</v>
      </c>
      <c r="C215" s="9">
        <f>+'Dati consumi'!H211</f>
        <v>0</v>
      </c>
      <c r="D215" s="24">
        <f>+'Dati consumi'!I211</f>
        <v>0</v>
      </c>
      <c r="E215" s="9">
        <f>ROUND(D215*'Dati bolletta'!$C$41,0)</f>
        <v>0</v>
      </c>
      <c r="F215" s="27">
        <f t="shared" si="11"/>
        <v>0</v>
      </c>
      <c r="G215" s="10">
        <f t="shared" si="9"/>
        <v>0</v>
      </c>
      <c r="H215" s="10">
        <f>IF(A215&lt;='Dati bolletta'!$C$33,Calcoli!$E$5/'Dati bolletta'!$C$33,0)</f>
        <v>0</v>
      </c>
      <c r="I215" s="10">
        <f t="shared" si="10"/>
        <v>0</v>
      </c>
    </row>
    <row r="216" spans="1:9" ht="15" x14ac:dyDescent="0.2">
      <c r="A216" s="9">
        <v>206</v>
      </c>
      <c r="B216" s="9">
        <f>+'Dati consumi'!G212</f>
        <v>1</v>
      </c>
      <c r="C216" s="9">
        <f>+'Dati consumi'!H212</f>
        <v>0</v>
      </c>
      <c r="D216" s="24">
        <f>+'Dati consumi'!I212</f>
        <v>0</v>
      </c>
      <c r="E216" s="9">
        <f>ROUND(D216*'Dati bolletta'!$C$41,0)</f>
        <v>0</v>
      </c>
      <c r="F216" s="27">
        <f t="shared" si="11"/>
        <v>0</v>
      </c>
      <c r="G216" s="10">
        <f t="shared" si="9"/>
        <v>0</v>
      </c>
      <c r="H216" s="10">
        <f>IF(A216&lt;='Dati bolletta'!$C$33,Calcoli!$E$5/'Dati bolletta'!$C$33,0)</f>
        <v>0</v>
      </c>
      <c r="I216" s="10">
        <f t="shared" si="10"/>
        <v>0</v>
      </c>
    </row>
    <row r="217" spans="1:9" ht="15" x14ac:dyDescent="0.2">
      <c r="A217" s="9">
        <v>207</v>
      </c>
      <c r="B217" s="9">
        <f>+'Dati consumi'!G213</f>
        <v>1</v>
      </c>
      <c r="C217" s="9">
        <f>+'Dati consumi'!H213</f>
        <v>0</v>
      </c>
      <c r="D217" s="24">
        <f>+'Dati consumi'!I213</f>
        <v>0</v>
      </c>
      <c r="E217" s="9">
        <f>ROUND(D217*'Dati bolletta'!$C$41,0)</f>
        <v>0</v>
      </c>
      <c r="F217" s="27">
        <f t="shared" si="11"/>
        <v>0</v>
      </c>
      <c r="G217" s="10">
        <f t="shared" si="9"/>
        <v>0</v>
      </c>
      <c r="H217" s="10">
        <f>IF(A217&lt;='Dati bolletta'!$C$33,Calcoli!$E$5/'Dati bolletta'!$C$33,0)</f>
        <v>0</v>
      </c>
      <c r="I217" s="10">
        <f t="shared" si="10"/>
        <v>0</v>
      </c>
    </row>
    <row r="218" spans="1:9" ht="15" x14ac:dyDescent="0.2">
      <c r="A218" s="9">
        <v>208</v>
      </c>
      <c r="B218" s="9">
        <f>+'Dati consumi'!G214</f>
        <v>1</v>
      </c>
      <c r="C218" s="9">
        <f>+'Dati consumi'!H214</f>
        <v>0</v>
      </c>
      <c r="D218" s="24">
        <f>+'Dati consumi'!I214</f>
        <v>0</v>
      </c>
      <c r="E218" s="9">
        <f>ROUND(D218*'Dati bolletta'!$C$41,0)</f>
        <v>0</v>
      </c>
      <c r="F218" s="27">
        <f t="shared" si="11"/>
        <v>0</v>
      </c>
      <c r="G218" s="10">
        <f t="shared" si="9"/>
        <v>0</v>
      </c>
      <c r="H218" s="10">
        <f>IF(A218&lt;='Dati bolletta'!$C$33,Calcoli!$E$5/'Dati bolletta'!$C$33,0)</f>
        <v>0</v>
      </c>
      <c r="I218" s="10">
        <f t="shared" si="10"/>
        <v>0</v>
      </c>
    </row>
    <row r="219" spans="1:9" ht="15" x14ac:dyDescent="0.2">
      <c r="A219" s="9">
        <v>209</v>
      </c>
      <c r="B219" s="9">
        <f>+'Dati consumi'!G215</f>
        <v>1</v>
      </c>
      <c r="C219" s="9">
        <f>+'Dati consumi'!H215</f>
        <v>0</v>
      </c>
      <c r="D219" s="24">
        <f>+'Dati consumi'!I215</f>
        <v>0</v>
      </c>
      <c r="E219" s="9">
        <f>ROUND(D219*'Dati bolletta'!$C$41,0)</f>
        <v>0</v>
      </c>
      <c r="F219" s="27">
        <f t="shared" si="11"/>
        <v>0</v>
      </c>
      <c r="G219" s="10">
        <f t="shared" si="9"/>
        <v>0</v>
      </c>
      <c r="H219" s="10">
        <f>IF(A219&lt;='Dati bolletta'!$C$33,Calcoli!$E$5/'Dati bolletta'!$C$33,0)</f>
        <v>0</v>
      </c>
      <c r="I219" s="10">
        <f t="shared" si="10"/>
        <v>0</v>
      </c>
    </row>
    <row r="220" spans="1:9" ht="15" x14ac:dyDescent="0.2">
      <c r="A220" s="9">
        <v>210</v>
      </c>
      <c r="B220" s="9">
        <f>+'Dati consumi'!G216</f>
        <v>1</v>
      </c>
      <c r="C220" s="9">
        <f>+'Dati consumi'!H216</f>
        <v>0</v>
      </c>
      <c r="D220" s="24">
        <f>+'Dati consumi'!I216</f>
        <v>0</v>
      </c>
      <c r="E220" s="9">
        <f>ROUND(D220*'Dati bolletta'!$C$41,0)</f>
        <v>0</v>
      </c>
      <c r="F220" s="27">
        <f t="shared" si="11"/>
        <v>0</v>
      </c>
      <c r="G220" s="10">
        <f t="shared" si="9"/>
        <v>0</v>
      </c>
      <c r="H220" s="10">
        <f>IF(A220&lt;='Dati bolletta'!$C$33,Calcoli!$E$5/'Dati bolletta'!$C$33,0)</f>
        <v>0</v>
      </c>
      <c r="I220" s="10">
        <f t="shared" si="10"/>
        <v>0</v>
      </c>
    </row>
    <row r="221" spans="1:9" ht="15" x14ac:dyDescent="0.2">
      <c r="A221" s="9">
        <v>211</v>
      </c>
      <c r="B221" s="9">
        <f>+'Dati consumi'!G217</f>
        <v>1</v>
      </c>
      <c r="C221" s="9">
        <f>+'Dati consumi'!H217</f>
        <v>0</v>
      </c>
      <c r="D221" s="24">
        <f>+'Dati consumi'!I217</f>
        <v>0</v>
      </c>
      <c r="E221" s="9">
        <f>ROUND(D221*'Dati bolletta'!$C$41,0)</f>
        <v>0</v>
      </c>
      <c r="F221" s="27">
        <f t="shared" si="11"/>
        <v>0</v>
      </c>
      <c r="G221" s="10">
        <f t="shared" si="9"/>
        <v>0</v>
      </c>
      <c r="H221" s="10">
        <f>IF(A221&lt;='Dati bolletta'!$C$33,Calcoli!$E$5/'Dati bolletta'!$C$33,0)</f>
        <v>0</v>
      </c>
      <c r="I221" s="10">
        <f t="shared" si="10"/>
        <v>0</v>
      </c>
    </row>
    <row r="222" spans="1:9" ht="15" x14ac:dyDescent="0.2">
      <c r="A222" s="9">
        <v>212</v>
      </c>
      <c r="B222" s="9">
        <f>+'Dati consumi'!G218</f>
        <v>1</v>
      </c>
      <c r="C222" s="9">
        <f>+'Dati consumi'!H218</f>
        <v>0</v>
      </c>
      <c r="D222" s="24">
        <f>+'Dati consumi'!I218</f>
        <v>0</v>
      </c>
      <c r="E222" s="9">
        <f>ROUND(D222*'Dati bolletta'!$C$41,0)</f>
        <v>0</v>
      </c>
      <c r="F222" s="27">
        <f t="shared" si="11"/>
        <v>0</v>
      </c>
      <c r="G222" s="10">
        <f t="shared" si="9"/>
        <v>0</v>
      </c>
      <c r="H222" s="10">
        <f>IF(A222&lt;='Dati bolletta'!$C$33,Calcoli!$E$5/'Dati bolletta'!$C$33,0)</f>
        <v>0</v>
      </c>
      <c r="I222" s="10">
        <f t="shared" si="10"/>
        <v>0</v>
      </c>
    </row>
    <row r="223" spans="1:9" ht="15" x14ac:dyDescent="0.2">
      <c r="A223" s="9">
        <v>213</v>
      </c>
      <c r="B223" s="9">
        <f>+'Dati consumi'!G219</f>
        <v>1</v>
      </c>
      <c r="C223" s="9">
        <f>+'Dati consumi'!H219</f>
        <v>0</v>
      </c>
      <c r="D223" s="24">
        <f>+'Dati consumi'!I219</f>
        <v>0</v>
      </c>
      <c r="E223" s="9">
        <f>ROUND(D223*'Dati bolletta'!$C$41,0)</f>
        <v>0</v>
      </c>
      <c r="F223" s="27">
        <f t="shared" si="11"/>
        <v>0</v>
      </c>
      <c r="G223" s="10">
        <f t="shared" si="9"/>
        <v>0</v>
      </c>
      <c r="H223" s="10">
        <f>IF(A223&lt;='Dati bolletta'!$C$33,Calcoli!$E$5/'Dati bolletta'!$C$33,0)</f>
        <v>0</v>
      </c>
      <c r="I223" s="10">
        <f t="shared" si="10"/>
        <v>0</v>
      </c>
    </row>
    <row r="224" spans="1:9" ht="15" x14ac:dyDescent="0.2">
      <c r="A224" s="9">
        <v>214</v>
      </c>
      <c r="B224" s="9">
        <f>+'Dati consumi'!G220</f>
        <v>1</v>
      </c>
      <c r="C224" s="9">
        <f>+'Dati consumi'!H220</f>
        <v>0</v>
      </c>
      <c r="D224" s="24">
        <f>+'Dati consumi'!I220</f>
        <v>0</v>
      </c>
      <c r="E224" s="9">
        <f>ROUND(D224*'Dati bolletta'!$C$41,0)</f>
        <v>0</v>
      </c>
      <c r="F224" s="27">
        <f t="shared" si="11"/>
        <v>0</v>
      </c>
      <c r="G224" s="10">
        <f t="shared" si="9"/>
        <v>0</v>
      </c>
      <c r="H224" s="10">
        <f>IF(A224&lt;='Dati bolletta'!$C$33,Calcoli!$E$5/'Dati bolletta'!$C$33,0)</f>
        <v>0</v>
      </c>
      <c r="I224" s="10">
        <f t="shared" si="10"/>
        <v>0</v>
      </c>
    </row>
    <row r="225" spans="1:9" ht="15" x14ac:dyDescent="0.2">
      <c r="A225" s="9">
        <v>215</v>
      </c>
      <c r="B225" s="9">
        <f>+'Dati consumi'!G221</f>
        <v>1</v>
      </c>
      <c r="C225" s="9">
        <f>+'Dati consumi'!H221</f>
        <v>0</v>
      </c>
      <c r="D225" s="24">
        <f>+'Dati consumi'!I221</f>
        <v>0</v>
      </c>
      <c r="E225" s="9">
        <f>ROUND(D225*'Dati bolletta'!$C$41,0)</f>
        <v>0</v>
      </c>
      <c r="F225" s="27">
        <f t="shared" si="11"/>
        <v>0</v>
      </c>
      <c r="G225" s="10">
        <f t="shared" si="9"/>
        <v>0</v>
      </c>
      <c r="H225" s="10">
        <f>IF(A225&lt;='Dati bolletta'!$C$33,Calcoli!$E$5/'Dati bolletta'!$C$33,0)</f>
        <v>0</v>
      </c>
      <c r="I225" s="10">
        <f t="shared" si="10"/>
        <v>0</v>
      </c>
    </row>
    <row r="226" spans="1:9" ht="15" x14ac:dyDescent="0.2">
      <c r="A226" s="9">
        <v>216</v>
      </c>
      <c r="B226" s="9">
        <f>+'Dati consumi'!G222</f>
        <v>1</v>
      </c>
      <c r="C226" s="9">
        <f>+'Dati consumi'!H222</f>
        <v>0</v>
      </c>
      <c r="D226" s="24">
        <f>+'Dati consumi'!I222</f>
        <v>0</v>
      </c>
      <c r="E226" s="9">
        <f>ROUND(D226*'Dati bolletta'!$C$41,0)</f>
        <v>0</v>
      </c>
      <c r="F226" s="27">
        <f t="shared" si="11"/>
        <v>0</v>
      </c>
      <c r="G226" s="10">
        <f t="shared" si="9"/>
        <v>0</v>
      </c>
      <c r="H226" s="10">
        <f>IF(A226&lt;='Dati bolletta'!$C$33,Calcoli!$E$5/'Dati bolletta'!$C$33,0)</f>
        <v>0</v>
      </c>
      <c r="I226" s="10">
        <f t="shared" si="10"/>
        <v>0</v>
      </c>
    </row>
    <row r="227" spans="1:9" ht="15" x14ac:dyDescent="0.2">
      <c r="A227" s="9">
        <v>217</v>
      </c>
      <c r="B227" s="9">
        <f>+'Dati consumi'!G223</f>
        <v>1</v>
      </c>
      <c r="C227" s="9">
        <f>+'Dati consumi'!H223</f>
        <v>0</v>
      </c>
      <c r="D227" s="24">
        <f>+'Dati consumi'!I223</f>
        <v>0</v>
      </c>
      <c r="E227" s="9">
        <f>ROUND(D227*'Dati bolletta'!$C$41,0)</f>
        <v>0</v>
      </c>
      <c r="F227" s="27">
        <f t="shared" si="11"/>
        <v>0</v>
      </c>
      <c r="G227" s="10">
        <f t="shared" si="9"/>
        <v>0</v>
      </c>
      <c r="H227" s="10">
        <f>IF(A227&lt;='Dati bolletta'!$C$33,Calcoli!$E$5/'Dati bolletta'!$C$33,0)</f>
        <v>0</v>
      </c>
      <c r="I227" s="10">
        <f t="shared" si="10"/>
        <v>0</v>
      </c>
    </row>
    <row r="228" spans="1:9" ht="15" x14ac:dyDescent="0.2">
      <c r="A228" s="9">
        <v>218</v>
      </c>
      <c r="B228" s="9">
        <f>+'Dati consumi'!G224</f>
        <v>1</v>
      </c>
      <c r="C228" s="9">
        <f>+'Dati consumi'!H224</f>
        <v>0</v>
      </c>
      <c r="D228" s="24">
        <f>+'Dati consumi'!I224</f>
        <v>0</v>
      </c>
      <c r="E228" s="9">
        <f>ROUND(D228*'Dati bolletta'!$C$41,0)</f>
        <v>0</v>
      </c>
      <c r="F228" s="27">
        <f t="shared" si="11"/>
        <v>0</v>
      </c>
      <c r="G228" s="10">
        <f t="shared" si="9"/>
        <v>0</v>
      </c>
      <c r="H228" s="10">
        <f>IF(A228&lt;='Dati bolletta'!$C$33,Calcoli!$E$5/'Dati bolletta'!$C$33,0)</f>
        <v>0</v>
      </c>
      <c r="I228" s="10">
        <f t="shared" si="10"/>
        <v>0</v>
      </c>
    </row>
    <row r="229" spans="1:9" ht="15" x14ac:dyDescent="0.2">
      <c r="A229" s="9">
        <v>219</v>
      </c>
      <c r="B229" s="9">
        <f>+'Dati consumi'!G225</f>
        <v>1</v>
      </c>
      <c r="C229" s="9">
        <f>+'Dati consumi'!H225</f>
        <v>0</v>
      </c>
      <c r="D229" s="24">
        <f>+'Dati consumi'!I225</f>
        <v>0</v>
      </c>
      <c r="E229" s="9">
        <f>ROUND(D229*'Dati bolletta'!$C$41,0)</f>
        <v>0</v>
      </c>
      <c r="F229" s="27">
        <f t="shared" si="11"/>
        <v>0</v>
      </c>
      <c r="G229" s="10">
        <f t="shared" si="9"/>
        <v>0</v>
      </c>
      <c r="H229" s="10">
        <f>IF(A229&lt;='Dati bolletta'!$C$33,Calcoli!$E$5/'Dati bolletta'!$C$33,0)</f>
        <v>0</v>
      </c>
      <c r="I229" s="10">
        <f t="shared" si="10"/>
        <v>0</v>
      </c>
    </row>
    <row r="230" spans="1:9" ht="15" x14ac:dyDescent="0.2">
      <c r="A230" s="9">
        <v>220</v>
      </c>
      <c r="B230" s="9">
        <f>+'Dati consumi'!G226</f>
        <v>1</v>
      </c>
      <c r="C230" s="9">
        <f>+'Dati consumi'!H226</f>
        <v>0</v>
      </c>
      <c r="D230" s="24">
        <f>+'Dati consumi'!I226</f>
        <v>0</v>
      </c>
      <c r="E230" s="9">
        <f>ROUND(D230*'Dati bolletta'!$C$41,0)</f>
        <v>0</v>
      </c>
      <c r="F230" s="27">
        <f t="shared" si="11"/>
        <v>0</v>
      </c>
      <c r="G230" s="10">
        <f t="shared" si="9"/>
        <v>0</v>
      </c>
      <c r="H230" s="10">
        <f>IF(A230&lt;='Dati bolletta'!$C$33,Calcoli!$E$5/'Dati bolletta'!$C$33,0)</f>
        <v>0</v>
      </c>
      <c r="I230" s="10">
        <f t="shared" si="10"/>
        <v>0</v>
      </c>
    </row>
    <row r="231" spans="1:9" ht="15" x14ac:dyDescent="0.2">
      <c r="A231" s="9">
        <v>221</v>
      </c>
      <c r="B231" s="9">
        <f>+'Dati consumi'!G227</f>
        <v>1</v>
      </c>
      <c r="C231" s="9">
        <f>+'Dati consumi'!H227</f>
        <v>0</v>
      </c>
      <c r="D231" s="24">
        <f>+'Dati consumi'!I227</f>
        <v>0</v>
      </c>
      <c r="E231" s="9">
        <f>ROUND(D231*'Dati bolletta'!$C$41,0)</f>
        <v>0</v>
      </c>
      <c r="F231" s="27">
        <f t="shared" si="11"/>
        <v>0</v>
      </c>
      <c r="G231" s="10">
        <f t="shared" si="9"/>
        <v>0</v>
      </c>
      <c r="H231" s="10">
        <f>IF(A231&lt;='Dati bolletta'!$C$33,Calcoli!$E$5/'Dati bolletta'!$C$33,0)</f>
        <v>0</v>
      </c>
      <c r="I231" s="10">
        <f t="shared" si="10"/>
        <v>0</v>
      </c>
    </row>
    <row r="232" spans="1:9" ht="15" x14ac:dyDescent="0.2">
      <c r="A232" s="9">
        <v>222</v>
      </c>
      <c r="B232" s="9">
        <f>+'Dati consumi'!G228</f>
        <v>1</v>
      </c>
      <c r="C232" s="9">
        <f>+'Dati consumi'!H228</f>
        <v>0</v>
      </c>
      <c r="D232" s="24">
        <f>+'Dati consumi'!I228</f>
        <v>0</v>
      </c>
      <c r="E232" s="9">
        <f>ROUND(D232*'Dati bolletta'!$C$41,0)</f>
        <v>0</v>
      </c>
      <c r="F232" s="27">
        <f t="shared" si="11"/>
        <v>0</v>
      </c>
      <c r="G232" s="10">
        <f t="shared" si="9"/>
        <v>0</v>
      </c>
      <c r="H232" s="10">
        <f>IF(A232&lt;='Dati bolletta'!$C$33,Calcoli!$E$5/'Dati bolletta'!$C$33,0)</f>
        <v>0</v>
      </c>
      <c r="I232" s="10">
        <f t="shared" si="10"/>
        <v>0</v>
      </c>
    </row>
    <row r="233" spans="1:9" ht="15" x14ac:dyDescent="0.2">
      <c r="A233" s="9">
        <v>223</v>
      </c>
      <c r="B233" s="9">
        <f>+'Dati consumi'!G229</f>
        <v>1</v>
      </c>
      <c r="C233" s="9">
        <f>+'Dati consumi'!H229</f>
        <v>0</v>
      </c>
      <c r="D233" s="24">
        <f>+'Dati consumi'!I229</f>
        <v>0</v>
      </c>
      <c r="E233" s="9">
        <f>ROUND(D233*'Dati bolletta'!$C$41,0)</f>
        <v>0</v>
      </c>
      <c r="F233" s="27">
        <f t="shared" si="11"/>
        <v>0</v>
      </c>
      <c r="G233" s="10">
        <f t="shared" si="9"/>
        <v>0</v>
      </c>
      <c r="H233" s="10">
        <f>IF(A233&lt;='Dati bolletta'!$C$33,Calcoli!$E$5/'Dati bolletta'!$C$33,0)</f>
        <v>0</v>
      </c>
      <c r="I233" s="10">
        <f t="shared" si="10"/>
        <v>0</v>
      </c>
    </row>
    <row r="234" spans="1:9" ht="15" x14ac:dyDescent="0.2">
      <c r="A234" s="9">
        <v>224</v>
      </c>
      <c r="B234" s="9">
        <f>+'Dati consumi'!G230</f>
        <v>1</v>
      </c>
      <c r="C234" s="9">
        <f>+'Dati consumi'!H230</f>
        <v>0</v>
      </c>
      <c r="D234" s="24">
        <f>+'Dati consumi'!I230</f>
        <v>0</v>
      </c>
      <c r="E234" s="9">
        <f>ROUND(D234*'Dati bolletta'!$C$41,0)</f>
        <v>0</v>
      </c>
      <c r="F234" s="27">
        <f t="shared" si="11"/>
        <v>0</v>
      </c>
      <c r="G234" s="10">
        <f t="shared" si="9"/>
        <v>0</v>
      </c>
      <c r="H234" s="10">
        <f>IF(A234&lt;='Dati bolletta'!$C$33,Calcoli!$E$5/'Dati bolletta'!$C$33,0)</f>
        <v>0</v>
      </c>
      <c r="I234" s="10">
        <f t="shared" si="10"/>
        <v>0</v>
      </c>
    </row>
    <row r="235" spans="1:9" ht="15" x14ac:dyDescent="0.2">
      <c r="A235" s="9">
        <v>225</v>
      </c>
      <c r="B235" s="9">
        <f>+'Dati consumi'!G231</f>
        <v>1</v>
      </c>
      <c r="C235" s="9">
        <f>+'Dati consumi'!H231</f>
        <v>0</v>
      </c>
      <c r="D235" s="24">
        <f>+'Dati consumi'!I231</f>
        <v>0</v>
      </c>
      <c r="E235" s="9">
        <f>ROUND(D235*'Dati bolletta'!$C$41,0)</f>
        <v>0</v>
      </c>
      <c r="F235" s="27">
        <f t="shared" si="11"/>
        <v>0</v>
      </c>
      <c r="G235" s="10">
        <f t="shared" si="9"/>
        <v>0</v>
      </c>
      <c r="H235" s="10">
        <f>IF(A235&lt;='Dati bolletta'!$C$33,Calcoli!$E$5/'Dati bolletta'!$C$33,0)</f>
        <v>0</v>
      </c>
      <c r="I235" s="10">
        <f t="shared" si="10"/>
        <v>0</v>
      </c>
    </row>
    <row r="236" spans="1:9" ht="15" x14ac:dyDescent="0.2">
      <c r="A236" s="9">
        <v>226</v>
      </c>
      <c r="B236" s="9">
        <f>+'Dati consumi'!G232</f>
        <v>1</v>
      </c>
      <c r="C236" s="9">
        <f>+'Dati consumi'!H232</f>
        <v>0</v>
      </c>
      <c r="D236" s="24">
        <f>+'Dati consumi'!I232</f>
        <v>0</v>
      </c>
      <c r="E236" s="9">
        <f>ROUND(D236*'Dati bolletta'!$C$41,0)</f>
        <v>0</v>
      </c>
      <c r="F236" s="27">
        <f t="shared" si="11"/>
        <v>0</v>
      </c>
      <c r="G236" s="10">
        <f t="shared" si="9"/>
        <v>0</v>
      </c>
      <c r="H236" s="10">
        <f>IF(A236&lt;='Dati bolletta'!$C$33,Calcoli!$E$5/'Dati bolletta'!$C$33,0)</f>
        <v>0</v>
      </c>
      <c r="I236" s="10">
        <f t="shared" si="10"/>
        <v>0</v>
      </c>
    </row>
    <row r="237" spans="1:9" ht="15" x14ac:dyDescent="0.2">
      <c r="A237" s="9">
        <v>227</v>
      </c>
      <c r="B237" s="9">
        <f>+'Dati consumi'!G233</f>
        <v>1</v>
      </c>
      <c r="C237" s="9">
        <f>+'Dati consumi'!H233</f>
        <v>0</v>
      </c>
      <c r="D237" s="24">
        <f>+'Dati consumi'!I233</f>
        <v>0</v>
      </c>
      <c r="E237" s="9">
        <f>ROUND(D237*'Dati bolletta'!$C$41,0)</f>
        <v>0</v>
      </c>
      <c r="F237" s="27">
        <f t="shared" si="11"/>
        <v>0</v>
      </c>
      <c r="G237" s="10">
        <f t="shared" si="9"/>
        <v>0</v>
      </c>
      <c r="H237" s="10">
        <f>IF(A237&lt;='Dati bolletta'!$C$33,Calcoli!$E$5/'Dati bolletta'!$C$33,0)</f>
        <v>0</v>
      </c>
      <c r="I237" s="10">
        <f t="shared" si="10"/>
        <v>0</v>
      </c>
    </row>
    <row r="238" spans="1:9" ht="15" x14ac:dyDescent="0.2">
      <c r="A238" s="9">
        <v>228</v>
      </c>
      <c r="B238" s="9">
        <f>+'Dati consumi'!G234</f>
        <v>1</v>
      </c>
      <c r="C238" s="9">
        <f>+'Dati consumi'!H234</f>
        <v>0</v>
      </c>
      <c r="D238" s="24">
        <f>+'Dati consumi'!I234</f>
        <v>0</v>
      </c>
      <c r="E238" s="9">
        <f>ROUND(D238*'Dati bolletta'!$C$41,0)</f>
        <v>0</v>
      </c>
      <c r="F238" s="27">
        <f t="shared" si="11"/>
        <v>0</v>
      </c>
      <c r="G238" s="10">
        <f t="shared" si="9"/>
        <v>0</v>
      </c>
      <c r="H238" s="10">
        <f>IF(A238&lt;='Dati bolletta'!$C$33,Calcoli!$E$5/'Dati bolletta'!$C$33,0)</f>
        <v>0</v>
      </c>
      <c r="I238" s="10">
        <f t="shared" si="10"/>
        <v>0</v>
      </c>
    </row>
    <row r="239" spans="1:9" ht="15" x14ac:dyDescent="0.2">
      <c r="A239" s="9">
        <v>229</v>
      </c>
      <c r="B239" s="9">
        <f>+'Dati consumi'!G235</f>
        <v>1</v>
      </c>
      <c r="C239" s="9">
        <f>+'Dati consumi'!H235</f>
        <v>0</v>
      </c>
      <c r="D239" s="24">
        <f>+'Dati consumi'!I235</f>
        <v>0</v>
      </c>
      <c r="E239" s="9">
        <f>ROUND(D239*'Dati bolletta'!$C$41,0)</f>
        <v>0</v>
      </c>
      <c r="F239" s="27">
        <f t="shared" si="11"/>
        <v>0</v>
      </c>
      <c r="G239" s="10">
        <f t="shared" si="9"/>
        <v>0</v>
      </c>
      <c r="H239" s="10">
        <f>IF(A239&lt;='Dati bolletta'!$C$33,Calcoli!$E$5/'Dati bolletta'!$C$33,0)</f>
        <v>0</v>
      </c>
      <c r="I239" s="10">
        <f t="shared" si="10"/>
        <v>0</v>
      </c>
    </row>
    <row r="240" spans="1:9" ht="15" x14ac:dyDescent="0.2">
      <c r="A240" s="9">
        <v>230</v>
      </c>
      <c r="B240" s="9">
        <f>+'Dati consumi'!G236</f>
        <v>1</v>
      </c>
      <c r="C240" s="9">
        <f>+'Dati consumi'!H236</f>
        <v>0</v>
      </c>
      <c r="D240" s="24">
        <f>+'Dati consumi'!I236</f>
        <v>0</v>
      </c>
      <c r="E240" s="9">
        <f>ROUND(D240*'Dati bolletta'!$C$41,0)</f>
        <v>0</v>
      </c>
      <c r="F240" s="27">
        <f t="shared" si="11"/>
        <v>0</v>
      </c>
      <c r="G240" s="10">
        <f t="shared" si="9"/>
        <v>0</v>
      </c>
      <c r="H240" s="10">
        <f>IF(A240&lt;='Dati bolletta'!$C$33,Calcoli!$E$5/'Dati bolletta'!$C$33,0)</f>
        <v>0</v>
      </c>
      <c r="I240" s="10">
        <f t="shared" si="10"/>
        <v>0</v>
      </c>
    </row>
    <row r="241" spans="1:9" ht="15" x14ac:dyDescent="0.2">
      <c r="A241" s="9">
        <v>231</v>
      </c>
      <c r="B241" s="9">
        <f>+'Dati consumi'!G237</f>
        <v>1</v>
      </c>
      <c r="C241" s="9">
        <f>+'Dati consumi'!H237</f>
        <v>0</v>
      </c>
      <c r="D241" s="24">
        <f>+'Dati consumi'!I237</f>
        <v>0</v>
      </c>
      <c r="E241" s="9">
        <f>ROUND(D241*'Dati bolletta'!$C$41,0)</f>
        <v>0</v>
      </c>
      <c r="F241" s="27">
        <f t="shared" si="11"/>
        <v>0</v>
      </c>
      <c r="G241" s="10">
        <f t="shared" si="9"/>
        <v>0</v>
      </c>
      <c r="H241" s="10">
        <f>IF(A241&lt;='Dati bolletta'!$C$33,Calcoli!$E$5/'Dati bolletta'!$C$33,0)</f>
        <v>0</v>
      </c>
      <c r="I241" s="10">
        <f t="shared" si="10"/>
        <v>0</v>
      </c>
    </row>
    <row r="242" spans="1:9" ht="15" x14ac:dyDescent="0.2">
      <c r="A242" s="9">
        <v>232</v>
      </c>
      <c r="B242" s="9">
        <f>+'Dati consumi'!G238</f>
        <v>1</v>
      </c>
      <c r="C242" s="9">
        <f>+'Dati consumi'!H238</f>
        <v>0</v>
      </c>
      <c r="D242" s="24">
        <f>+'Dati consumi'!I238</f>
        <v>0</v>
      </c>
      <c r="E242" s="9">
        <f>ROUND(D242*'Dati bolletta'!$C$41,0)</f>
        <v>0</v>
      </c>
      <c r="F242" s="27">
        <f t="shared" si="11"/>
        <v>0</v>
      </c>
      <c r="G242" s="10">
        <f t="shared" si="9"/>
        <v>0</v>
      </c>
      <c r="H242" s="10">
        <f>IF(A242&lt;='Dati bolletta'!$C$33,Calcoli!$E$5/'Dati bolletta'!$C$33,0)</f>
        <v>0</v>
      </c>
      <c r="I242" s="10">
        <f t="shared" si="10"/>
        <v>0</v>
      </c>
    </row>
    <row r="243" spans="1:9" ht="15" x14ac:dyDescent="0.2">
      <c r="A243" s="9">
        <v>233</v>
      </c>
      <c r="B243" s="9">
        <f>+'Dati consumi'!G239</f>
        <v>1</v>
      </c>
      <c r="C243" s="9">
        <f>+'Dati consumi'!H239</f>
        <v>0</v>
      </c>
      <c r="D243" s="24">
        <f>+'Dati consumi'!I239</f>
        <v>0</v>
      </c>
      <c r="E243" s="9">
        <f>ROUND(D243*'Dati bolletta'!$C$41,0)</f>
        <v>0</v>
      </c>
      <c r="F243" s="27">
        <f t="shared" si="11"/>
        <v>0</v>
      </c>
      <c r="G243" s="10">
        <f t="shared" si="9"/>
        <v>0</v>
      </c>
      <c r="H243" s="10">
        <f>IF(A243&lt;='Dati bolletta'!$C$33,Calcoli!$E$5/'Dati bolletta'!$C$33,0)</f>
        <v>0</v>
      </c>
      <c r="I243" s="10">
        <f t="shared" si="10"/>
        <v>0</v>
      </c>
    </row>
    <row r="244" spans="1:9" ht="15" x14ac:dyDescent="0.2">
      <c r="A244" s="9">
        <v>234</v>
      </c>
      <c r="B244" s="9">
        <f>+'Dati consumi'!G240</f>
        <v>1</v>
      </c>
      <c r="C244" s="9">
        <f>+'Dati consumi'!H240</f>
        <v>0</v>
      </c>
      <c r="D244" s="24">
        <f>+'Dati consumi'!I240</f>
        <v>0</v>
      </c>
      <c r="E244" s="9">
        <f>ROUND(D244*'Dati bolletta'!$C$41,0)</f>
        <v>0</v>
      </c>
      <c r="F244" s="27">
        <f t="shared" si="11"/>
        <v>0</v>
      </c>
      <c r="G244" s="10">
        <f t="shared" si="9"/>
        <v>0</v>
      </c>
      <c r="H244" s="10">
        <f>IF(A244&lt;='Dati bolletta'!$C$33,Calcoli!$E$5/'Dati bolletta'!$C$33,0)</f>
        <v>0</v>
      </c>
      <c r="I244" s="10">
        <f t="shared" si="10"/>
        <v>0</v>
      </c>
    </row>
    <row r="245" spans="1:9" ht="15" x14ac:dyDescent="0.2">
      <c r="A245" s="9">
        <v>235</v>
      </c>
      <c r="B245" s="9">
        <f>+'Dati consumi'!G241</f>
        <v>1</v>
      </c>
      <c r="C245" s="9">
        <f>+'Dati consumi'!H241</f>
        <v>0</v>
      </c>
      <c r="D245" s="24">
        <f>+'Dati consumi'!I241</f>
        <v>0</v>
      </c>
      <c r="E245" s="9">
        <f>ROUND(D245*'Dati bolletta'!$C$41,0)</f>
        <v>0</v>
      </c>
      <c r="F245" s="27">
        <f t="shared" si="11"/>
        <v>0</v>
      </c>
      <c r="G245" s="10">
        <f t="shared" si="9"/>
        <v>0</v>
      </c>
      <c r="H245" s="10">
        <f>IF(A245&lt;='Dati bolletta'!$C$33,Calcoli!$E$5/'Dati bolletta'!$C$33,0)</f>
        <v>0</v>
      </c>
      <c r="I245" s="10">
        <f t="shared" si="10"/>
        <v>0</v>
      </c>
    </row>
    <row r="246" spans="1:9" ht="15" x14ac:dyDescent="0.2">
      <c r="A246" s="9">
        <v>236</v>
      </c>
      <c r="B246" s="9">
        <f>+'Dati consumi'!G242</f>
        <v>1</v>
      </c>
      <c r="C246" s="9">
        <f>+'Dati consumi'!H242</f>
        <v>0</v>
      </c>
      <c r="D246" s="24">
        <f>+'Dati consumi'!I242</f>
        <v>0</v>
      </c>
      <c r="E246" s="9">
        <f>ROUND(D246*'Dati bolletta'!$C$41,0)</f>
        <v>0</v>
      </c>
      <c r="F246" s="27">
        <f t="shared" si="11"/>
        <v>0</v>
      </c>
      <c r="G246" s="10">
        <f t="shared" si="9"/>
        <v>0</v>
      </c>
      <c r="H246" s="10">
        <f>IF(A246&lt;='Dati bolletta'!$C$33,Calcoli!$E$5/'Dati bolletta'!$C$33,0)</f>
        <v>0</v>
      </c>
      <c r="I246" s="10">
        <f t="shared" si="10"/>
        <v>0</v>
      </c>
    </row>
    <row r="247" spans="1:9" ht="15" x14ac:dyDescent="0.2">
      <c r="A247" s="9">
        <v>237</v>
      </c>
      <c r="B247" s="9">
        <f>+'Dati consumi'!G243</f>
        <v>1</v>
      </c>
      <c r="C247" s="9">
        <f>+'Dati consumi'!H243</f>
        <v>0</v>
      </c>
      <c r="D247" s="24">
        <f>+'Dati consumi'!I243</f>
        <v>0</v>
      </c>
      <c r="E247" s="9">
        <f>ROUND(D247*'Dati bolletta'!$C$41,0)</f>
        <v>0</v>
      </c>
      <c r="F247" s="27">
        <f t="shared" si="11"/>
        <v>0</v>
      </c>
      <c r="G247" s="10">
        <f t="shared" si="9"/>
        <v>0</v>
      </c>
      <c r="H247" s="10">
        <f>IF(A247&lt;='Dati bolletta'!$C$33,Calcoli!$E$5/'Dati bolletta'!$C$33,0)</f>
        <v>0</v>
      </c>
      <c r="I247" s="10">
        <f t="shared" si="10"/>
        <v>0</v>
      </c>
    </row>
    <row r="248" spans="1:9" ht="15" x14ac:dyDescent="0.2">
      <c r="A248" s="9">
        <v>238</v>
      </c>
      <c r="B248" s="9">
        <f>+'Dati consumi'!G244</f>
        <v>1</v>
      </c>
      <c r="C248" s="9">
        <f>+'Dati consumi'!H244</f>
        <v>0</v>
      </c>
      <c r="D248" s="24">
        <f>+'Dati consumi'!I244</f>
        <v>0</v>
      </c>
      <c r="E248" s="9">
        <f>ROUND(D248*'Dati bolletta'!$C$41,0)</f>
        <v>0</v>
      </c>
      <c r="F248" s="27">
        <f t="shared" si="11"/>
        <v>0</v>
      </c>
      <c r="G248" s="10">
        <f t="shared" si="9"/>
        <v>0</v>
      </c>
      <c r="H248" s="10">
        <f>IF(A248&lt;='Dati bolletta'!$C$33,Calcoli!$E$5/'Dati bolletta'!$C$33,0)</f>
        <v>0</v>
      </c>
      <c r="I248" s="10">
        <f t="shared" si="10"/>
        <v>0</v>
      </c>
    </row>
    <row r="249" spans="1:9" ht="15" x14ac:dyDescent="0.2">
      <c r="A249" s="7"/>
      <c r="B249" s="7"/>
      <c r="C249" s="7"/>
      <c r="D249" s="7"/>
      <c r="E249" s="7"/>
      <c r="F249" s="7"/>
      <c r="G249" s="10"/>
      <c r="H249" s="10"/>
      <c r="I249" s="7"/>
    </row>
    <row r="250" spans="1:9" ht="15" x14ac:dyDescent="0.2">
      <c r="A250" s="9" t="s">
        <v>15</v>
      </c>
      <c r="B250" s="9"/>
      <c r="C250" s="9"/>
      <c r="D250" s="9"/>
      <c r="E250" s="9">
        <f>SUM(E10:E248)</f>
        <v>0</v>
      </c>
      <c r="F250" s="9">
        <f t="shared" ref="F250:H250" si="12">SUM(F10:F248)</f>
        <v>0</v>
      </c>
      <c r="G250" s="10">
        <f>SUM(G10:G248)</f>
        <v>0</v>
      </c>
      <c r="H250" s="10">
        <f t="shared" si="12"/>
        <v>0</v>
      </c>
      <c r="I250" s="10">
        <f>SUM(I10:I248)</f>
        <v>0</v>
      </c>
    </row>
  </sheetData>
  <sheetProtection algorithmName="SHA-512" hashValue="Co2chFSU2lAGRXwr+RI9IiJuzFah6Be2eZ9gXy3OkRR6RQ3iZ3irPqLDzNzg1C2VjHiLK/7G9FRdpXGUAIrNgg==" saltValue="QC4dC7w+jJhz14lkKf6FAQ==" spinCount="100000" sheet="1" objects="1" scenarios="1"/>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9ECFA7-3346-4E0D-BC83-EA64BAC2DF1F}">
  <dimension ref="A2:A3"/>
  <sheetViews>
    <sheetView workbookViewId="0">
      <selection activeCell="L43" sqref="L43"/>
    </sheetView>
  </sheetViews>
  <sheetFormatPr defaultRowHeight="12.75" x14ac:dyDescent="0.2"/>
  <cols>
    <col min="1" max="1" width="23" customWidth="1"/>
  </cols>
  <sheetData>
    <row r="2" spans="1:1" ht="13.5" x14ac:dyDescent="0.2">
      <c r="A2" s="17" t="s">
        <v>32</v>
      </c>
    </row>
    <row r="3" spans="1:1" ht="13.5" x14ac:dyDescent="0.2">
      <c r="A3" s="16" t="s">
        <v>33</v>
      </c>
    </row>
  </sheetData>
  <sheetProtection algorithmName="SHA-512" hashValue="cDtrActSs0KdomUQGHRYEix5OTR1ifEPoPDLvJcVF6wyZsTNIM/B1PnP7+5PmzwEMzNHcZeByvNku1x1sxZzsQ==" saltValue="4yQbTJtxFwhsAJdvWKqnKA==" spinCount="100000" sheet="1" objects="1" scenarios="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7</vt:i4>
      </vt:variant>
    </vt:vector>
  </HeadingPairs>
  <TitlesOfParts>
    <vt:vector size="7" baseType="lpstr">
      <vt:lpstr>Istruzioni per compilazione</vt:lpstr>
      <vt:lpstr>Dati bolletta</vt:lpstr>
      <vt:lpstr>Dati consumi</vt:lpstr>
      <vt:lpstr>RISULTATI</vt:lpstr>
      <vt:lpstr>nascondere&gt;&gt;</vt:lpstr>
      <vt:lpstr>Calcoli</vt:lpstr>
      <vt:lpstr>tendine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Documento stampante reindirizzata desktop remoto</dc:title>
  <dc:creator>Linda Morassut</dc:creator>
  <cp:lastModifiedBy>Massimo Lavaroni</cp:lastModifiedBy>
  <cp:lastPrinted>2024-10-09T08:57:02Z</cp:lastPrinted>
  <dcterms:created xsi:type="dcterms:W3CDTF">2024-09-11T10:27:11Z</dcterms:created>
  <dcterms:modified xsi:type="dcterms:W3CDTF">2024-10-10T15:31:00Z</dcterms:modified>
</cp:coreProperties>
</file>